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aneiro\Detalhado\Ambulatorial\"/>
    </mc:Choice>
  </mc:AlternateContent>
  <xr:revisionPtr revIDLastSave="0" documentId="13_ncr:1_{C64B454C-F89A-4E35-A98A-EE16543BF6A3}" xr6:coauthVersionLast="47" xr6:coauthVersionMax="47" xr10:uidLastSave="{00000000-0000-0000-0000-000000000000}"/>
  <bookViews>
    <workbookView xWindow="1440" yWindow="105" windowWidth="14430" windowHeight="15570" activeTab="1" xr2:uid="{C26A7E06-2E3C-4AB6-BAE2-16C10321F758}"/>
  </bookViews>
  <sheets>
    <sheet name="Delib. 326-2024" sheetId="1" r:id="rId1"/>
    <sheet name="Físico" sheetId="2" r:id="rId2"/>
    <sheet name="Financeiro" sheetId="3" r:id="rId3"/>
    <sheet name="Complemento" sheetId="4" r:id="rId4"/>
    <sheet name="Total" sheetId="5" r:id="rId5"/>
  </sheets>
  <externalReferences>
    <externalReference r:id="rId6"/>
  </externalReferences>
  <definedNames>
    <definedName name="delib326">'Delib. 326-2024'!$A$1:$B$5</definedName>
    <definedName name="deliba">[1]Delib!$A$1:$L$668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C4" i="4"/>
  <c r="D4" i="4"/>
  <c r="C5" i="4"/>
  <c r="D5" i="4"/>
  <c r="D2" i="4"/>
  <c r="E2" i="4" s="1"/>
  <c r="E6" i="4" s="1"/>
  <c r="D3" i="5"/>
  <c r="C3" i="5"/>
  <c r="C4" i="5"/>
  <c r="C5" i="5"/>
  <c r="B3" i="5"/>
  <c r="B6" i="5" s="1"/>
  <c r="B4" i="5"/>
  <c r="D4" i="5" s="1"/>
  <c r="B5" i="5"/>
  <c r="D5" i="5" s="1"/>
  <c r="B2" i="5"/>
  <c r="C6" i="4"/>
  <c r="E3" i="4"/>
  <c r="E4" i="4"/>
  <c r="E5" i="4"/>
  <c r="C2" i="4"/>
  <c r="A3" i="4"/>
  <c r="A4" i="4"/>
  <c r="A5" i="4"/>
  <c r="A2" i="4"/>
  <c r="D6" i="4" l="1"/>
  <c r="C2" i="5"/>
  <c r="D2" i="5" l="1"/>
  <c r="D6" i="5" s="1"/>
  <c r="C6" i="5"/>
</calcChain>
</file>

<file path=xl/sharedStrings.xml><?xml version="1.0" encoding="utf-8"?>
<sst xmlns="http://schemas.openxmlformats.org/spreadsheetml/2006/main" count="38" uniqueCount="10">
  <si>
    <t>Código Proc.</t>
  </si>
  <si>
    <t>Complemento</t>
  </si>
  <si>
    <t>Estabelecimentos CNES-SC</t>
  </si>
  <si>
    <t>0405010117 RECONSTITUICAO DE CANAL LACRIMAL</t>
  </si>
  <si>
    <t>0405050224 RECONSTITUICAO DE FORNIX CONJUNTIVAL</t>
  </si>
  <si>
    <t>0405050321 TRABECULECTOMIA</t>
  </si>
  <si>
    <t>0405050372 FACOEMULSIFICACAO COM IMPLANTE DE LENTE INTRA-OCU</t>
  </si>
  <si>
    <t>Total</t>
  </si>
  <si>
    <t>2521296 HOSPITAL BETHESDA</t>
  </si>
  <si>
    <t>2522691 HOSPITAL E MATERNIDADE MARIETA KONDER BORNHAUSEN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</si>
</sst>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aneiro/Somente%20Delib%20326-2024/Detalhado/SIA%20FAEC%20Janei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</v>
          </cell>
          <cell r="B1" t="str">
            <v>PROCEDIMENTO</v>
          </cell>
          <cell r="C1" t="str">
            <v>ESPECIALIDADE</v>
          </cell>
          <cell r="D1" t="str">
            <v>INSTRUMENTO DE REGISTRO</v>
          </cell>
          <cell r="E1" t="str">
            <v>VALOR SIGTAP</v>
          </cell>
          <cell r="F1" t="str">
            <v>COMPLEMENTO TABELA CATARINENSE</v>
          </cell>
          <cell r="G1" t="str">
            <v>OPME TABELA CATARINENSE</v>
          </cell>
          <cell r="H1" t="str">
            <v>VALOR POR PROCEDIMENTO</v>
          </cell>
          <cell r="I1" t="str">
            <v>COMPLEXIDADE</v>
          </cell>
          <cell r="J1" t="str">
            <v>TIPO DE FINANCIAMENTO</v>
          </cell>
          <cell r="K1" t="str">
            <v>xtabela</v>
          </cell>
          <cell r="L1" t="str">
            <v>COMPLEMENTO</v>
          </cell>
        </row>
        <row r="2">
          <cell r="A2">
            <v>414010329</v>
          </cell>
          <cell r="B2" t="str">
            <v>0414010329 - TRATAMENTO CIRÚRGICO DE CISTO DO COMPLEXO MAXILO-MANDIBULAR</v>
          </cell>
          <cell r="C2" t="str">
            <v>BUCOMAXILOFACIAL</v>
          </cell>
          <cell r="D2" t="str">
            <v>AIH MS</v>
          </cell>
          <cell r="E2">
            <v>361.11</v>
          </cell>
          <cell r="F2">
            <v>1083.33</v>
          </cell>
          <cell r="H2">
            <v>1444.44</v>
          </cell>
          <cell r="I2" t="str">
            <v>média</v>
          </cell>
          <cell r="J2" t="str">
            <v>06 - Média e Alta Complexidade (MAC)</v>
          </cell>
          <cell r="K2">
            <v>2.9999999999999996</v>
          </cell>
        </row>
        <row r="3">
          <cell r="A3">
            <v>414010345</v>
          </cell>
          <cell r="B3" t="str">
            <v>0414010345 - EXCISÃO DE CÁLCULO DE GLÂNDULA SALIVAR</v>
          </cell>
          <cell r="C3" t="str">
            <v>BUCOMAXILOFACIAL</v>
          </cell>
          <cell r="D3" t="str">
            <v>AIH MS</v>
          </cell>
          <cell r="E3">
            <v>672.62</v>
          </cell>
          <cell r="F3">
            <v>1345.24</v>
          </cell>
          <cell r="H3">
            <v>2017.86</v>
          </cell>
          <cell r="I3" t="str">
            <v>média</v>
          </cell>
          <cell r="J3" t="str">
            <v>06 - Média e Alta Complexidade (MAC)</v>
          </cell>
          <cell r="K3">
            <v>2</v>
          </cell>
        </row>
        <row r="4">
          <cell r="A4">
            <v>414020413</v>
          </cell>
          <cell r="B4" t="str">
            <v>0414020413 - TRATAMENTO ODONTOLÓGICO PARA PACIENTES COM NECESSIDADES ESPECIAIS</v>
          </cell>
          <cell r="C4" t="str">
            <v>BUCOMAXILOFACIAL</v>
          </cell>
          <cell r="D4" t="str">
            <v>AIH MS</v>
          </cell>
          <cell r="E4">
            <v>328.34</v>
          </cell>
          <cell r="F4">
            <v>985.02</v>
          </cell>
          <cell r="H4">
            <v>1313.36</v>
          </cell>
          <cell r="I4" t="str">
            <v>média</v>
          </cell>
          <cell r="J4" t="str">
            <v>06 - Média e Alta Complexidade (MAC)</v>
          </cell>
          <cell r="K4">
            <v>3</v>
          </cell>
        </row>
        <row r="5">
          <cell r="A5">
            <v>407020080</v>
          </cell>
          <cell r="B5" t="str">
            <v>0407020080 - COLECTOMIA VIDEOLAPAROSCÓPICA</v>
          </cell>
          <cell r="C5" t="str">
            <v>GASTRO</v>
          </cell>
          <cell r="D5" t="str">
            <v>AIH MS</v>
          </cell>
          <cell r="E5">
            <v>1280.75</v>
          </cell>
          <cell r="F5">
            <v>0</v>
          </cell>
          <cell r="H5">
            <v>1280.75</v>
          </cell>
          <cell r="I5" t="str">
            <v>alta</v>
          </cell>
          <cell r="J5" t="str">
            <v>06 - Média e Alta Complexidade (MAC)</v>
          </cell>
          <cell r="K5">
            <v>0</v>
          </cell>
        </row>
        <row r="6">
          <cell r="A6">
            <v>401020010</v>
          </cell>
          <cell r="B6" t="str">
            <v>0401020010 - ENXERTO COMPOSTO</v>
          </cell>
          <cell r="C6" t="str">
            <v>GERAL</v>
          </cell>
          <cell r="D6" t="str">
            <v>AIH MS</v>
          </cell>
          <cell r="E6">
            <v>604.58000000000004</v>
          </cell>
          <cell r="F6">
            <v>1209.1600000000001</v>
          </cell>
          <cell r="H6">
            <v>1813.74</v>
          </cell>
          <cell r="I6" t="str">
            <v>média</v>
          </cell>
          <cell r="J6" t="str">
            <v>06 - Média e Alta Complexidade (MAC)</v>
          </cell>
          <cell r="K6">
            <v>2</v>
          </cell>
        </row>
        <row r="7">
          <cell r="A7">
            <v>401020029</v>
          </cell>
          <cell r="B7" t="str">
            <v>0401020029 - ENXERTO DERMO-EPIDÉRMICO</v>
          </cell>
          <cell r="C7" t="str">
            <v>GERAL</v>
          </cell>
          <cell r="D7" t="str">
            <v>AIH MS</v>
          </cell>
          <cell r="E7">
            <v>365.77</v>
          </cell>
          <cell r="F7">
            <v>1097.31</v>
          </cell>
          <cell r="H7">
            <v>1463.08</v>
          </cell>
          <cell r="I7" t="str">
            <v>média</v>
          </cell>
          <cell r="J7" t="str">
            <v>06 - Média e Alta Complexidade (MAC)</v>
          </cell>
          <cell r="K7">
            <v>3</v>
          </cell>
        </row>
        <row r="8">
          <cell r="A8">
            <v>401020037</v>
          </cell>
          <cell r="B8" t="str">
            <v>0401020037 - ENXERTO LIVRE DE PELE TOTAL</v>
          </cell>
          <cell r="C8" t="str">
            <v>GERAL</v>
          </cell>
          <cell r="D8" t="str">
            <v>AIH MS</v>
          </cell>
          <cell r="E8">
            <v>604.58000000000004</v>
          </cell>
          <cell r="F8">
            <v>1209.1600000000001</v>
          </cell>
          <cell r="H8">
            <v>1813.74</v>
          </cell>
          <cell r="I8" t="str">
            <v>média</v>
          </cell>
          <cell r="J8" t="str">
            <v>06 - Média e Alta Complexidade (MAC)</v>
          </cell>
          <cell r="K8">
            <v>2</v>
          </cell>
        </row>
        <row r="9">
          <cell r="A9">
            <v>401020045</v>
          </cell>
          <cell r="B9" t="str">
            <v>0401020045 - EXCISÃO E ENXERTO DE PELE (HEMANGIOMA, NEVUS OU TUMOR )</v>
          </cell>
          <cell r="C9" t="str">
            <v>GERAL</v>
          </cell>
          <cell r="D9" t="str">
            <v>AIH MS</v>
          </cell>
          <cell r="E9">
            <v>356.81</v>
          </cell>
          <cell r="F9">
            <v>713.62</v>
          </cell>
          <cell r="H9">
            <v>1070.43</v>
          </cell>
          <cell r="I9" t="str">
            <v>média</v>
          </cell>
          <cell r="J9" t="str">
            <v>06 - Média e Alta Complexidade (MAC)</v>
          </cell>
          <cell r="K9">
            <v>2</v>
          </cell>
        </row>
        <row r="10">
          <cell r="A10">
            <v>401020053</v>
          </cell>
          <cell r="B10" t="str">
            <v>0401020053 - EXCISÃO E SUTURA DE LESAO NA PELE C/ PLÁSTICA EM Z OU ROTAÇÃO DE RETALHO</v>
          </cell>
          <cell r="C10" t="str">
            <v>GERAL</v>
          </cell>
          <cell r="D10" t="str">
            <v>AIH MS</v>
          </cell>
          <cell r="E10">
            <v>356.81</v>
          </cell>
          <cell r="F10">
            <v>1070.43</v>
          </cell>
          <cell r="H10">
            <v>1427.24</v>
          </cell>
          <cell r="I10" t="str">
            <v>média</v>
          </cell>
          <cell r="J10" t="str">
            <v>06 - Média e Alta Complexidade (MAC)</v>
          </cell>
          <cell r="K10">
            <v>3</v>
          </cell>
        </row>
        <row r="11">
          <cell r="A11">
            <v>401020061</v>
          </cell>
          <cell r="B11" t="str">
            <v>0401020061 - EXÉRESE DE CISTO BRANQUIAL</v>
          </cell>
          <cell r="C11" t="str">
            <v>GERAL</v>
          </cell>
          <cell r="D11" t="str">
            <v>AIH MS</v>
          </cell>
          <cell r="E11">
            <v>347.77</v>
          </cell>
          <cell r="F11">
            <v>695.54</v>
          </cell>
          <cell r="H11">
            <v>1043.31</v>
          </cell>
          <cell r="I11" t="str">
            <v>média</v>
          </cell>
          <cell r="J11" t="str">
            <v>06 - Média e Alta Complexidade (MAC)</v>
          </cell>
          <cell r="K11">
            <v>2</v>
          </cell>
        </row>
        <row r="12">
          <cell r="A12">
            <v>401020070</v>
          </cell>
          <cell r="B12" t="str">
            <v>0401020070 - EXÉRESE DE CISTO DERMOIDE</v>
          </cell>
          <cell r="C12" t="str">
            <v>GERAL</v>
          </cell>
          <cell r="D12" t="str">
            <v>AIH MS</v>
          </cell>
          <cell r="E12">
            <v>143.72</v>
          </cell>
          <cell r="F12">
            <v>718.6</v>
          </cell>
          <cell r="H12">
            <v>862.32</v>
          </cell>
          <cell r="I12" t="str">
            <v>média</v>
          </cell>
          <cell r="J12" t="str">
            <v>06 - Média e Alta Complexidade (MAC)</v>
          </cell>
          <cell r="K12">
            <v>5</v>
          </cell>
          <cell r="L12">
            <v>143.72</v>
          </cell>
        </row>
        <row r="13">
          <cell r="A13">
            <v>401020088</v>
          </cell>
          <cell r="B13" t="str">
            <v>0401020088 - EXÉRESE DE CISTO SACRO-COCCIGEO</v>
          </cell>
          <cell r="C13" t="str">
            <v>GERAL</v>
          </cell>
          <cell r="D13" t="str">
            <v>AIH MS</v>
          </cell>
          <cell r="E13">
            <v>143.72</v>
          </cell>
          <cell r="F13">
            <v>718.6</v>
          </cell>
          <cell r="H13">
            <v>862.32</v>
          </cell>
          <cell r="I13" t="str">
            <v>média</v>
          </cell>
          <cell r="J13" t="str">
            <v>06 - Média e Alta Complexidade (MAC)</v>
          </cell>
          <cell r="K13">
            <v>5</v>
          </cell>
          <cell r="L13">
            <v>143.72</v>
          </cell>
        </row>
        <row r="14">
          <cell r="A14">
            <v>401020096</v>
          </cell>
          <cell r="B14" t="str">
            <v>0401020096 - EXÉRESE DE CISTO TIREOGLOSSO</v>
          </cell>
          <cell r="C14" t="str">
            <v>GERAL</v>
          </cell>
          <cell r="D14" t="str">
            <v>AIH MS</v>
          </cell>
          <cell r="E14">
            <v>480.06</v>
          </cell>
          <cell r="F14">
            <v>960.12</v>
          </cell>
          <cell r="H14">
            <v>1440.18</v>
          </cell>
          <cell r="I14" t="str">
            <v>média</v>
          </cell>
          <cell r="J14" t="str">
            <v>06 - Média e Alta Complexidade (MAC)</v>
          </cell>
          <cell r="K14">
            <v>2</v>
          </cell>
        </row>
        <row r="15">
          <cell r="A15">
            <v>401020100</v>
          </cell>
          <cell r="B15" t="str">
            <v>0401020100 - EXTIRPAÇÃOE SUPRESSÃO DE LESÃO DE PELE E DE TECIDO CELULAR SUBCUTÂNEO</v>
          </cell>
          <cell r="C15" t="str">
            <v>GERAL</v>
          </cell>
          <cell r="D15" t="str">
            <v>AIH MS</v>
          </cell>
          <cell r="E15">
            <v>158.11000000000001</v>
          </cell>
          <cell r="F15">
            <v>790.55</v>
          </cell>
          <cell r="H15">
            <v>948.66</v>
          </cell>
          <cell r="I15" t="str">
            <v>média</v>
          </cell>
          <cell r="J15" t="str">
            <v>06 - Média e Alta Complexidade (MAC)</v>
          </cell>
          <cell r="K15">
            <v>4.9999999999999991</v>
          </cell>
          <cell r="L15">
            <v>158.10999999999987</v>
          </cell>
        </row>
        <row r="16">
          <cell r="A16">
            <v>401020118</v>
          </cell>
          <cell r="B16" t="str">
            <v>0401020118 - HOMOENXERTIA (ATO CIRÚRGICO PRE E PÓS-OPERATÓRIO)</v>
          </cell>
          <cell r="C16" t="str">
            <v>GERAL</v>
          </cell>
          <cell r="D16" t="str">
            <v>AIH MS</v>
          </cell>
          <cell r="E16">
            <v>251.31</v>
          </cell>
          <cell r="F16">
            <v>753.93</v>
          </cell>
          <cell r="H16">
            <v>1005.24</v>
          </cell>
          <cell r="I16" t="str">
            <v>média</v>
          </cell>
          <cell r="J16" t="str">
            <v>06 - Média e Alta Complexidade (MAC)</v>
          </cell>
          <cell r="K16">
            <v>2.9999999999999996</v>
          </cell>
        </row>
        <row r="17">
          <cell r="A17">
            <v>401020142</v>
          </cell>
          <cell r="B17" t="str">
            <v>0401020142 - TRATAMENTO CIRÚRGICO DE HIPERCERATOSE PLANTAR COM (CORREÇÃO PLÁSTICA)</v>
          </cell>
          <cell r="C17" t="str">
            <v>GERAL</v>
          </cell>
          <cell r="D17" t="str">
            <v>AIH MS</v>
          </cell>
          <cell r="E17">
            <v>302.08</v>
          </cell>
          <cell r="F17">
            <v>906.24</v>
          </cell>
          <cell r="H17">
            <v>1208.32</v>
          </cell>
          <cell r="I17" t="str">
            <v>média</v>
          </cell>
          <cell r="J17" t="str">
            <v>06 - Média e Alta Complexidade (MAC)</v>
          </cell>
          <cell r="K17">
            <v>3</v>
          </cell>
        </row>
        <row r="18">
          <cell r="A18">
            <v>401020150</v>
          </cell>
          <cell r="B18" t="str">
            <v>0401020150 - TRATAMENTO CIRÚRGICO DO SINUS PRÉ-AURICULAR</v>
          </cell>
          <cell r="C18" t="str">
            <v>GERAL</v>
          </cell>
          <cell r="D18" t="str">
            <v>AIH MS</v>
          </cell>
          <cell r="E18">
            <v>343.62</v>
          </cell>
          <cell r="F18">
            <v>1030.8599999999999</v>
          </cell>
          <cell r="H18">
            <v>1374.48</v>
          </cell>
          <cell r="I18" t="str">
            <v>média</v>
          </cell>
          <cell r="J18" t="str">
            <v>06 - Média e Alta Complexidade (MAC)</v>
          </cell>
          <cell r="K18">
            <v>2.9999999999999996</v>
          </cell>
        </row>
        <row r="19">
          <cell r="A19">
            <v>401020169</v>
          </cell>
          <cell r="B19" t="str">
            <v>0401020169 - TRATAMENTO EM ESTÁGIOS SUBSEQUENTES DE ENXERTIA</v>
          </cell>
          <cell r="C19" t="str">
            <v>GERAL</v>
          </cell>
          <cell r="D19" t="str">
            <v>AIH MS</v>
          </cell>
          <cell r="E19">
            <v>624.14</v>
          </cell>
          <cell r="F19">
            <v>1248.28</v>
          </cell>
          <cell r="H19">
            <v>1872.42</v>
          </cell>
          <cell r="I19" t="str">
            <v>média</v>
          </cell>
          <cell r="J19" t="str">
            <v>06 - Média e Alta Complexidade (MAC)</v>
          </cell>
          <cell r="K19">
            <v>2</v>
          </cell>
        </row>
        <row r="20">
          <cell r="A20">
            <v>407010017</v>
          </cell>
          <cell r="B20" t="str">
            <v>0407010017 - DEGASTROGASTRECTOMIA COM OU SEM VAGOTOMIA</v>
          </cell>
          <cell r="C20" t="str">
            <v>GERAL</v>
          </cell>
          <cell r="D20" t="str">
            <v>AIH MS</v>
          </cell>
          <cell r="E20">
            <v>787.03</v>
          </cell>
          <cell r="F20">
            <v>787.03</v>
          </cell>
          <cell r="H20">
            <v>1574.06</v>
          </cell>
          <cell r="I20" t="str">
            <v>média</v>
          </cell>
          <cell r="J20" t="str">
            <v>06 - Média e Alta Complexidade (MAC)</v>
          </cell>
          <cell r="K20">
            <v>1</v>
          </cell>
        </row>
        <row r="21">
          <cell r="A21">
            <v>407010033</v>
          </cell>
          <cell r="B21" t="str">
            <v>0407010033 - ESOFAGECTOMIA DISTAL COM TORACOTOMIA</v>
          </cell>
          <cell r="C21" t="str">
            <v>GERAL</v>
          </cell>
          <cell r="D21" t="str">
            <v>AIH MS</v>
          </cell>
          <cell r="E21">
            <v>1833.56</v>
          </cell>
          <cell r="F21">
            <v>1833.56</v>
          </cell>
          <cell r="H21">
            <v>3667.12</v>
          </cell>
          <cell r="I21" t="str">
            <v>média</v>
          </cell>
          <cell r="J21" t="str">
            <v>06 - Média e Alta Complexidade (MAC)</v>
          </cell>
          <cell r="K21">
            <v>1</v>
          </cell>
        </row>
        <row r="22">
          <cell r="A22">
            <v>407010041</v>
          </cell>
          <cell r="B22" t="str">
            <v>0407010041 - ESOFAGECTOMIA DISTAL SEM TORACOTOMIA</v>
          </cell>
          <cell r="C22" t="str">
            <v>GERAL</v>
          </cell>
          <cell r="D22" t="str">
            <v>AIH MS</v>
          </cell>
          <cell r="E22">
            <v>1833.56</v>
          </cell>
          <cell r="F22">
            <v>1833.56</v>
          </cell>
          <cell r="H22">
            <v>3667.12</v>
          </cell>
          <cell r="I22" t="str">
            <v>média</v>
          </cell>
          <cell r="J22" t="str">
            <v>06 - Média e Alta Complexidade (MAC)</v>
          </cell>
          <cell r="K22">
            <v>1</v>
          </cell>
        </row>
        <row r="23">
          <cell r="A23">
            <v>407010050</v>
          </cell>
          <cell r="B23" t="str">
            <v>0407010050 - ESOFAGECTOMIA VIDEOLAPAROSCÓPICA</v>
          </cell>
          <cell r="C23" t="str">
            <v>GERAL</v>
          </cell>
          <cell r="D23" t="str">
            <v>AIH MS</v>
          </cell>
          <cell r="E23">
            <v>777.23</v>
          </cell>
          <cell r="F23">
            <v>777.23</v>
          </cell>
          <cell r="H23">
            <v>1554.46</v>
          </cell>
          <cell r="I23" t="str">
            <v>média</v>
          </cell>
          <cell r="J23" t="str">
            <v>06 - Média e Alta Complexidade (MAC)</v>
          </cell>
          <cell r="K23">
            <v>1</v>
          </cell>
        </row>
        <row r="24">
          <cell r="A24">
            <v>407010068</v>
          </cell>
          <cell r="B24" t="str">
            <v>0407010068 - ESÔFAGO-COLONPLASTIA</v>
          </cell>
          <cell r="C24" t="str">
            <v>GERAL</v>
          </cell>
          <cell r="D24" t="str">
            <v>AIH MS</v>
          </cell>
          <cell r="E24">
            <v>1914.57</v>
          </cell>
          <cell r="F24">
            <v>1914.57</v>
          </cell>
          <cell r="H24">
            <v>3829.14</v>
          </cell>
          <cell r="I24" t="str">
            <v>média</v>
          </cell>
          <cell r="J24" t="str">
            <v>06 - Média e Alta Complexidade (MAC)</v>
          </cell>
          <cell r="K24">
            <v>1</v>
          </cell>
        </row>
        <row r="25">
          <cell r="A25">
            <v>407010076</v>
          </cell>
          <cell r="B25" t="str">
            <v>0407010076 - ESOFAGOGASTRECTOMIA</v>
          </cell>
          <cell r="C25" t="str">
            <v>GERAL</v>
          </cell>
          <cell r="D25" t="str">
            <v>AIH MS</v>
          </cell>
          <cell r="E25">
            <v>1185.67</v>
          </cell>
          <cell r="F25">
            <v>1185.67</v>
          </cell>
          <cell r="H25">
            <v>2371.34</v>
          </cell>
          <cell r="I25" t="str">
            <v>média</v>
          </cell>
          <cell r="J25" t="str">
            <v>06 - Média e Alta Complexidade (MAC)</v>
          </cell>
          <cell r="K25">
            <v>1</v>
          </cell>
        </row>
        <row r="26">
          <cell r="A26">
            <v>407010084</v>
          </cell>
          <cell r="B26" t="str">
            <v>0407010084 - ESOFAGOPLASTIA / GASTROPLASTIA</v>
          </cell>
          <cell r="C26" t="str">
            <v>GERAL</v>
          </cell>
          <cell r="D26" t="str">
            <v>AIH MS</v>
          </cell>
          <cell r="E26">
            <v>794.88</v>
          </cell>
          <cell r="F26">
            <v>794.88</v>
          </cell>
          <cell r="H26">
            <v>1589.76</v>
          </cell>
          <cell r="I26" t="str">
            <v>média</v>
          </cell>
          <cell r="J26" t="str">
            <v>06 - Média e Alta Complexidade (MAC)</v>
          </cell>
          <cell r="K26">
            <v>1</v>
          </cell>
        </row>
        <row r="27">
          <cell r="A27">
            <v>407010092</v>
          </cell>
          <cell r="B27" t="str">
            <v>0407010092 - ESOFAGORRAFIA CERVICAL</v>
          </cell>
          <cell r="C27" t="str">
            <v>GERAL</v>
          </cell>
          <cell r="D27" t="str">
            <v>AIH MS</v>
          </cell>
          <cell r="E27">
            <v>787.65</v>
          </cell>
          <cell r="F27">
            <v>787.65</v>
          </cell>
          <cell r="H27">
            <v>1575.3</v>
          </cell>
          <cell r="I27" t="str">
            <v>média</v>
          </cell>
          <cell r="J27" t="str">
            <v>06 - Média e Alta Complexidade (MAC)</v>
          </cell>
          <cell r="K27">
            <v>1</v>
          </cell>
        </row>
        <row r="28">
          <cell r="A28">
            <v>407010106</v>
          </cell>
          <cell r="B28" t="str">
            <v>0407010106 - ESOFAGORRAFIA TORÁCICA</v>
          </cell>
          <cell r="C28" t="str">
            <v>GERAL</v>
          </cell>
          <cell r="D28" t="str">
            <v>AIH MS</v>
          </cell>
          <cell r="E28">
            <v>787.65</v>
          </cell>
          <cell r="F28">
            <v>787.65</v>
          </cell>
          <cell r="H28">
            <v>1575.3</v>
          </cell>
          <cell r="I28" t="str">
            <v>média</v>
          </cell>
          <cell r="J28" t="str">
            <v>06 - Média e Alta Complexidade (MAC)</v>
          </cell>
          <cell r="K28">
            <v>1</v>
          </cell>
        </row>
        <row r="29">
          <cell r="A29">
            <v>407010130</v>
          </cell>
          <cell r="B29" t="str">
            <v>0407010130 - GASTRECTOMIA PARCIAL COM OU SEM VAGOTOMIA</v>
          </cell>
          <cell r="C29" t="str">
            <v>GERAL</v>
          </cell>
          <cell r="D29" t="str">
            <v>AIH MS</v>
          </cell>
          <cell r="E29">
            <v>902.19</v>
          </cell>
          <cell r="F29">
            <v>902.19</v>
          </cell>
          <cell r="H29">
            <v>1804.38</v>
          </cell>
          <cell r="I29" t="str">
            <v>média</v>
          </cell>
          <cell r="J29" t="str">
            <v>06 - Média e Alta Complexidade (MAC)</v>
          </cell>
          <cell r="K29">
            <v>1</v>
          </cell>
        </row>
        <row r="30">
          <cell r="A30">
            <v>407010149</v>
          </cell>
          <cell r="B30" t="str">
            <v>0407010149 - GASTRECTOMIA TOTAL</v>
          </cell>
          <cell r="C30" t="str">
            <v>GERAL</v>
          </cell>
          <cell r="D30" t="str">
            <v>AIH MS</v>
          </cell>
          <cell r="E30">
            <v>701.15</v>
          </cell>
          <cell r="F30">
            <v>701.15</v>
          </cell>
          <cell r="H30">
            <v>1402.3</v>
          </cell>
          <cell r="I30" t="str">
            <v>média</v>
          </cell>
          <cell r="J30" t="str">
            <v>06 - Média e Alta Complexidade (MAC)</v>
          </cell>
          <cell r="K30">
            <v>1</v>
          </cell>
        </row>
        <row r="31">
          <cell r="A31">
            <v>407010165</v>
          </cell>
          <cell r="B31" t="str">
            <v>0407010165 - GASTROENTEROANASTOMOSE</v>
          </cell>
          <cell r="C31" t="str">
            <v>GERAL</v>
          </cell>
          <cell r="D31" t="str">
            <v>AIH MS</v>
          </cell>
          <cell r="E31">
            <v>902.18</v>
          </cell>
          <cell r="F31">
            <v>902.18</v>
          </cell>
          <cell r="H31">
            <v>1804.36</v>
          </cell>
          <cell r="I31" t="str">
            <v>média</v>
          </cell>
          <cell r="J31" t="str">
            <v>06 - Média e Alta Complexidade (MAC)</v>
          </cell>
          <cell r="K31">
            <v>1</v>
          </cell>
        </row>
        <row r="32">
          <cell r="A32">
            <v>407010211</v>
          </cell>
          <cell r="B32" t="str">
            <v>0407010211 - GASTROSTOMIA</v>
          </cell>
          <cell r="C32" t="str">
            <v>GERAL</v>
          </cell>
          <cell r="D32" t="str">
            <v>AIH MS</v>
          </cell>
          <cell r="E32">
            <v>687.76</v>
          </cell>
          <cell r="F32">
            <v>687.76</v>
          </cell>
          <cell r="H32">
            <v>1375.52</v>
          </cell>
          <cell r="I32" t="str">
            <v>média</v>
          </cell>
          <cell r="J32" t="str">
            <v>06 - Média e Alta Complexidade (MAC)</v>
          </cell>
          <cell r="K32">
            <v>1</v>
          </cell>
        </row>
        <row r="33">
          <cell r="A33">
            <v>407010220</v>
          </cell>
          <cell r="B33" t="str">
            <v>0407010220 - GASTROSTOMIA VIDEOLAPAROSCÓPICA</v>
          </cell>
          <cell r="C33" t="str">
            <v>GERAL</v>
          </cell>
          <cell r="D33" t="str">
            <v>AIH MS</v>
          </cell>
          <cell r="E33">
            <v>520.55999999999995</v>
          </cell>
          <cell r="F33">
            <v>1041.1199999999999</v>
          </cell>
          <cell r="H33">
            <v>1561.68</v>
          </cell>
          <cell r="I33" t="str">
            <v>média</v>
          </cell>
          <cell r="J33" t="str">
            <v>06 - Média e Alta Complexidade (MAC)</v>
          </cell>
          <cell r="K33">
            <v>2</v>
          </cell>
        </row>
        <row r="34">
          <cell r="A34">
            <v>407010270</v>
          </cell>
          <cell r="B34" t="str">
            <v>0407010270 - TRATAMENTO CIRÚRGICO DE ACALASIA (CARDIOMIOPLASTIA)</v>
          </cell>
          <cell r="C34" t="str">
            <v>GERAL</v>
          </cell>
          <cell r="D34" t="str">
            <v>AIH MS</v>
          </cell>
          <cell r="E34">
            <v>2270.21</v>
          </cell>
          <cell r="F34">
            <v>2270.21</v>
          </cell>
          <cell r="H34">
            <v>4540.42</v>
          </cell>
          <cell r="I34" t="str">
            <v>média</v>
          </cell>
          <cell r="J34" t="str">
            <v>06 - Média e Alta Complexidade (MAC)</v>
          </cell>
          <cell r="K34">
            <v>1</v>
          </cell>
        </row>
        <row r="35">
          <cell r="A35">
            <v>407010289</v>
          </cell>
          <cell r="B35" t="str">
            <v>0407010289 - TRATAMENTO CIRÚRGICO DE DIVERTÍCULO DO TUBO DIGESTIVO</v>
          </cell>
          <cell r="C35" t="str">
            <v>GERAL</v>
          </cell>
          <cell r="D35" t="str">
            <v>AIH MS</v>
          </cell>
          <cell r="E35">
            <v>822.91</v>
          </cell>
          <cell r="F35">
            <v>822.91</v>
          </cell>
          <cell r="H35">
            <v>1645.82</v>
          </cell>
          <cell r="I35" t="str">
            <v>média</v>
          </cell>
          <cell r="J35" t="str">
            <v>06 - Média e Alta Complexidade (MAC)</v>
          </cell>
          <cell r="K35">
            <v>1</v>
          </cell>
        </row>
        <row r="36">
          <cell r="A36">
            <v>407010297</v>
          </cell>
          <cell r="B36" t="str">
            <v>0407010297 - TRATAMENTO CIRÚRGICO DE REFLUXO GASTROESOFÁGICO</v>
          </cell>
          <cell r="C36" t="str">
            <v>GERAL</v>
          </cell>
          <cell r="D36" t="str">
            <v>AIH MS</v>
          </cell>
          <cell r="E36">
            <v>766.06</v>
          </cell>
          <cell r="F36">
            <v>1532.12</v>
          </cell>
          <cell r="H36">
            <v>2298.1799999999998</v>
          </cell>
          <cell r="I36" t="str">
            <v>média</v>
          </cell>
          <cell r="J36" t="str">
            <v>06 - Média e Alta Complexidade (MAC)</v>
          </cell>
          <cell r="K36">
            <v>2</v>
          </cell>
        </row>
        <row r="37">
          <cell r="A37">
            <v>407020012</v>
          </cell>
          <cell r="B37" t="str">
            <v>0407020012 - AMPUTAÇÃO COMPLETA ABDOMINO-PERINEAL DO RETO</v>
          </cell>
          <cell r="C37" t="str">
            <v>GERAL</v>
          </cell>
          <cell r="D37" t="str">
            <v>AIH MS</v>
          </cell>
          <cell r="E37">
            <v>1403.9</v>
          </cell>
          <cell r="F37">
            <v>1403.9</v>
          </cell>
          <cell r="H37">
            <v>2807.8</v>
          </cell>
          <cell r="I37" t="str">
            <v>média</v>
          </cell>
          <cell r="J37" t="str">
            <v>06 - Média e Alta Complexidade (MAC)</v>
          </cell>
          <cell r="K37">
            <v>1</v>
          </cell>
        </row>
        <row r="38">
          <cell r="A38">
            <v>407020020</v>
          </cell>
          <cell r="B38" t="str">
            <v>0407020020 - AMPUTAÇÃO POR PROCIDÊNCIA DE RETO</v>
          </cell>
          <cell r="C38" t="str">
            <v>GERAL</v>
          </cell>
          <cell r="D38" t="str">
            <v>AIH MS</v>
          </cell>
          <cell r="E38">
            <v>716.48</v>
          </cell>
          <cell r="F38">
            <v>716.48</v>
          </cell>
          <cell r="H38">
            <v>1432.96</v>
          </cell>
          <cell r="I38" t="str">
            <v>média</v>
          </cell>
          <cell r="J38" t="str">
            <v>06 - Média e Alta Complexidade (MAC)</v>
          </cell>
          <cell r="K38">
            <v>1</v>
          </cell>
        </row>
        <row r="39">
          <cell r="A39">
            <v>407020063</v>
          </cell>
          <cell r="B39" t="str">
            <v>0407020063 - COLECTOMIA PARCIAL (HEMICOLECTOMIA)</v>
          </cell>
          <cell r="C39" t="str">
            <v>GERAL</v>
          </cell>
          <cell r="D39" t="str">
            <v>AIH MS</v>
          </cell>
          <cell r="E39">
            <v>1817.45</v>
          </cell>
          <cell r="F39">
            <v>1817.45</v>
          </cell>
          <cell r="H39">
            <v>3634.9</v>
          </cell>
          <cell r="I39" t="str">
            <v>média</v>
          </cell>
          <cell r="J39" t="str">
            <v>06 - Média e Alta Complexidade (MAC)</v>
          </cell>
          <cell r="K39">
            <v>1</v>
          </cell>
        </row>
        <row r="40">
          <cell r="A40">
            <v>407020071</v>
          </cell>
          <cell r="B40" t="str">
            <v>0407020071 - COLECTOMIA TOTAL</v>
          </cell>
          <cell r="C40" t="str">
            <v>GERAL</v>
          </cell>
          <cell r="D40" t="str">
            <v>AIH MS</v>
          </cell>
          <cell r="E40">
            <v>1403.91</v>
          </cell>
          <cell r="F40">
            <v>1403.91</v>
          </cell>
          <cell r="H40">
            <v>2807.82</v>
          </cell>
          <cell r="I40" t="str">
            <v>média</v>
          </cell>
          <cell r="J40" t="str">
            <v>06 - Média e Alta Complexidade (MAC)</v>
          </cell>
          <cell r="K40">
            <v>1</v>
          </cell>
        </row>
        <row r="41">
          <cell r="A41">
            <v>407020110</v>
          </cell>
          <cell r="B41" t="str">
            <v>0407020110 - CRIPTECTOMIA ÚNICA / MÚLTIPLA</v>
          </cell>
          <cell r="C41" t="str">
            <v>GERAL</v>
          </cell>
          <cell r="D41" t="str">
            <v>AIH MS</v>
          </cell>
          <cell r="E41">
            <v>125.47</v>
          </cell>
          <cell r="F41">
            <v>752.82</v>
          </cell>
          <cell r="H41">
            <v>878.29</v>
          </cell>
          <cell r="I41" t="str">
            <v>média</v>
          </cell>
          <cell r="J41" t="str">
            <v>06 - Média e Alta Complexidade (MAC)</v>
          </cell>
          <cell r="K41">
            <v>6.0000000000000009</v>
          </cell>
          <cell r="L41">
            <v>250.94000000000011</v>
          </cell>
        </row>
        <row r="42">
          <cell r="A42">
            <v>407020144</v>
          </cell>
          <cell r="B42" t="str">
            <v>0407020144 - DRENAGEM DE ABSCESSO ISQUIORRETAL</v>
          </cell>
          <cell r="C42" t="str">
            <v>GERAL</v>
          </cell>
          <cell r="D42" t="str">
            <v>AIH MS</v>
          </cell>
          <cell r="E42">
            <v>170.47</v>
          </cell>
          <cell r="F42">
            <v>852.35</v>
          </cell>
          <cell r="H42">
            <v>1022.82</v>
          </cell>
          <cell r="I42" t="str">
            <v>média</v>
          </cell>
          <cell r="J42" t="str">
            <v>06 - Média e Alta Complexidade (MAC)</v>
          </cell>
          <cell r="K42">
            <v>5</v>
          </cell>
          <cell r="L42">
            <v>170.47</v>
          </cell>
        </row>
        <row r="43">
          <cell r="A43">
            <v>407020179</v>
          </cell>
          <cell r="B43" t="str">
            <v>0407020179 - ENTERECTOMIA</v>
          </cell>
          <cell r="C43" t="str">
            <v>GERAL</v>
          </cell>
          <cell r="D43" t="str">
            <v>AIH MS</v>
          </cell>
          <cell r="E43">
            <v>1217.2</v>
          </cell>
          <cell r="F43">
            <v>2434.4</v>
          </cell>
          <cell r="H43">
            <v>3651.6</v>
          </cell>
          <cell r="I43" t="str">
            <v>média</v>
          </cell>
          <cell r="J43" t="str">
            <v>06 - Média e Alta Complexidade (MAC)</v>
          </cell>
          <cell r="K43">
            <v>2</v>
          </cell>
        </row>
        <row r="44">
          <cell r="A44">
            <v>407020187</v>
          </cell>
          <cell r="B44" t="str">
            <v>0407020187 - ENTEROANASTOMOSE (QUALQUER SEGMENTO)</v>
          </cell>
          <cell r="C44" t="str">
            <v>GERAL</v>
          </cell>
          <cell r="D44" t="str">
            <v>AIH MS</v>
          </cell>
          <cell r="E44">
            <v>1174.3599999999999</v>
          </cell>
          <cell r="F44">
            <v>3523.08</v>
          </cell>
          <cell r="H44">
            <v>4697.4399999999996</v>
          </cell>
          <cell r="I44" t="str">
            <v>média</v>
          </cell>
          <cell r="J44" t="str">
            <v>06 - Média e Alta Complexidade (MAC)</v>
          </cell>
          <cell r="K44">
            <v>3</v>
          </cell>
        </row>
        <row r="45">
          <cell r="A45">
            <v>407020195</v>
          </cell>
          <cell r="B45" t="str">
            <v>0407020195 - ENTEROPEXIA (QUALQUER SEGMENTO)</v>
          </cell>
          <cell r="C45" t="str">
            <v>GERAL</v>
          </cell>
          <cell r="D45" t="str">
            <v>AIH MS</v>
          </cell>
          <cell r="E45">
            <v>629.12</v>
          </cell>
          <cell r="F45">
            <v>1258.24</v>
          </cell>
          <cell r="H45">
            <v>1887.36</v>
          </cell>
          <cell r="I45" t="str">
            <v>média</v>
          </cell>
          <cell r="J45" t="str">
            <v>06 - Média e Alta Complexidade (MAC)</v>
          </cell>
          <cell r="K45">
            <v>2</v>
          </cell>
        </row>
        <row r="46">
          <cell r="A46">
            <v>407020217</v>
          </cell>
          <cell r="B46" t="str">
            <v>0407020217 - ESFINCTEROTOMIA INTERNA E TRATAMENTO DE FISSURA ANAL</v>
          </cell>
          <cell r="C46" t="str">
            <v>GERAL</v>
          </cell>
          <cell r="D46" t="str">
            <v>AIH MS</v>
          </cell>
          <cell r="E46">
            <v>246.81</v>
          </cell>
          <cell r="F46">
            <v>740.43</v>
          </cell>
          <cell r="H46">
            <v>987.24</v>
          </cell>
          <cell r="I46" t="str">
            <v>média</v>
          </cell>
          <cell r="J46" t="str">
            <v>06 - Média e Alta Complexidade (MAC)</v>
          </cell>
          <cell r="K46">
            <v>2.9999999999999996</v>
          </cell>
        </row>
        <row r="47">
          <cell r="A47">
            <v>407020225</v>
          </cell>
          <cell r="B47" t="str">
            <v>0407020225 - EXCISÃO DE LESÃO / TUMOR ANU-RETAL</v>
          </cell>
          <cell r="C47" t="str">
            <v>GERAL</v>
          </cell>
          <cell r="D47" t="str">
            <v>AIH MS</v>
          </cell>
          <cell r="E47">
            <v>335.35</v>
          </cell>
          <cell r="F47">
            <v>1006.05</v>
          </cell>
          <cell r="H47">
            <v>1341.4</v>
          </cell>
          <cell r="I47" t="str">
            <v>média</v>
          </cell>
          <cell r="J47" t="str">
            <v>06 - Média e Alta Complexidade (MAC)</v>
          </cell>
          <cell r="K47">
            <v>2.9999999999999996</v>
          </cell>
        </row>
        <row r="48">
          <cell r="A48">
            <v>407020233</v>
          </cell>
          <cell r="B48" t="str">
            <v>0407020233 - EXCISÃO DE LESÃO INTESTINAL / MESENTÉRICA LOCALIZADA</v>
          </cell>
          <cell r="C48" t="str">
            <v>GERAL</v>
          </cell>
          <cell r="D48" t="str">
            <v>AIH MS</v>
          </cell>
          <cell r="E48">
            <v>650.08000000000004</v>
          </cell>
          <cell r="F48">
            <v>650.08000000000004</v>
          </cell>
          <cell r="H48">
            <v>1300.1600000000001</v>
          </cell>
          <cell r="I48" t="str">
            <v>média</v>
          </cell>
          <cell r="J48" t="str">
            <v>06 - Média e Alta Complexidade (MAC)</v>
          </cell>
          <cell r="K48">
            <v>1</v>
          </cell>
        </row>
        <row r="49">
          <cell r="A49">
            <v>407020241</v>
          </cell>
          <cell r="B49" t="str">
            <v>0407020241 - FECHAMENTO DE ENTEROSTOMIA (QUALQUER SEGMENTO)</v>
          </cell>
          <cell r="C49" t="str">
            <v>GERAL</v>
          </cell>
          <cell r="D49" t="str">
            <v>AIH MS</v>
          </cell>
          <cell r="E49">
            <v>650.09</v>
          </cell>
          <cell r="F49">
            <v>1300.18</v>
          </cell>
          <cell r="H49">
            <v>1950.27</v>
          </cell>
          <cell r="I49" t="str">
            <v>média</v>
          </cell>
          <cell r="J49" t="str">
            <v>06 - Média e Alta Complexidade (MAC)</v>
          </cell>
          <cell r="K49">
            <v>2</v>
          </cell>
        </row>
        <row r="50">
          <cell r="A50">
            <v>407020250</v>
          </cell>
          <cell r="B50" t="str">
            <v>0407020250 - FECHAMENTO DE FÍSTULA DE COLON</v>
          </cell>
          <cell r="C50" t="str">
            <v>GERAL</v>
          </cell>
          <cell r="D50" t="str">
            <v>AIH MS</v>
          </cell>
          <cell r="E50">
            <v>896.25</v>
          </cell>
          <cell r="F50">
            <v>896.25</v>
          </cell>
          <cell r="H50">
            <v>1792.5</v>
          </cell>
          <cell r="I50" t="str">
            <v>média</v>
          </cell>
          <cell r="J50" t="str">
            <v>06 - Média e Alta Complexidade (MAC)</v>
          </cell>
          <cell r="K50">
            <v>1</v>
          </cell>
        </row>
        <row r="51">
          <cell r="A51">
            <v>407020268</v>
          </cell>
          <cell r="B51" t="str">
            <v>0407020268 - FECHAMENTO DE FÍSTULA DE RETO</v>
          </cell>
          <cell r="C51" t="str">
            <v>GERAL</v>
          </cell>
          <cell r="D51" t="str">
            <v>AIH MS</v>
          </cell>
          <cell r="E51">
            <v>374.14</v>
          </cell>
          <cell r="F51">
            <v>748.28</v>
          </cell>
          <cell r="H51">
            <v>1122.42</v>
          </cell>
          <cell r="I51" t="str">
            <v>média</v>
          </cell>
          <cell r="J51" t="str">
            <v>06 - Média e Alta Complexidade (MAC)</v>
          </cell>
          <cell r="K51">
            <v>2</v>
          </cell>
        </row>
        <row r="52">
          <cell r="A52">
            <v>407020276</v>
          </cell>
          <cell r="B52" t="str">
            <v>0407020276 - FISTULECTOMIA / FISTULOTOMIA ANAL</v>
          </cell>
          <cell r="C52" t="str">
            <v>GERAL</v>
          </cell>
          <cell r="D52" t="str">
            <v>AIH MS</v>
          </cell>
          <cell r="E52">
            <v>363.9</v>
          </cell>
          <cell r="F52">
            <v>1091.7</v>
          </cell>
          <cell r="H52">
            <v>1455.6</v>
          </cell>
          <cell r="I52" t="str">
            <v>média</v>
          </cell>
          <cell r="J52" t="str">
            <v>06 - Média e Alta Complexidade (MAC)</v>
          </cell>
          <cell r="K52">
            <v>3.0000000000000004</v>
          </cell>
        </row>
        <row r="53">
          <cell r="A53">
            <v>407020284</v>
          </cell>
          <cell r="B53" t="str">
            <v>0407020284 - HEMORROIDECTOMIA</v>
          </cell>
          <cell r="C53" t="str">
            <v>GERAL</v>
          </cell>
          <cell r="D53" t="str">
            <v>AIH MS</v>
          </cell>
          <cell r="E53">
            <v>315.94</v>
          </cell>
          <cell r="F53">
            <v>947.82</v>
          </cell>
          <cell r="H53">
            <v>1263.76</v>
          </cell>
          <cell r="I53" t="str">
            <v>média</v>
          </cell>
          <cell r="J53" t="str">
            <v>06 - Média e Alta Complexidade (MAC)</v>
          </cell>
          <cell r="K53">
            <v>3</v>
          </cell>
        </row>
        <row r="54">
          <cell r="A54">
            <v>407020292</v>
          </cell>
          <cell r="B54" t="str">
            <v>0407020292 - HERNIORRAFIA COM RESSECÇÃO INTESTINAL (HERNIA ESTRANGULADA)</v>
          </cell>
          <cell r="C54" t="str">
            <v>GERAL</v>
          </cell>
          <cell r="D54" t="str">
            <v>AIH MS</v>
          </cell>
          <cell r="E54">
            <v>378.69</v>
          </cell>
          <cell r="F54">
            <v>757.38</v>
          </cell>
          <cell r="H54">
            <v>1136.07</v>
          </cell>
          <cell r="I54" t="str">
            <v>média</v>
          </cell>
          <cell r="J54" t="str">
            <v>06 - Média e Alta Complexidade (MAC)</v>
          </cell>
          <cell r="K54">
            <v>2</v>
          </cell>
        </row>
        <row r="55">
          <cell r="A55">
            <v>407020322</v>
          </cell>
          <cell r="B55" t="str">
            <v>0407020322 - PLÁSTICA ANAL EXTERNA / ESFINCTEROPLASTIA ANAL</v>
          </cell>
          <cell r="C55" t="str">
            <v>GERAL</v>
          </cell>
          <cell r="D55" t="str">
            <v>AIH MS</v>
          </cell>
          <cell r="E55">
            <v>178.24</v>
          </cell>
          <cell r="F55">
            <v>891.2</v>
          </cell>
          <cell r="H55">
            <v>1069.44</v>
          </cell>
          <cell r="I55" t="str">
            <v>média</v>
          </cell>
          <cell r="J55" t="str">
            <v>06 - Média e Alta Complexidade (MAC)</v>
          </cell>
          <cell r="K55">
            <v>5</v>
          </cell>
          <cell r="L55">
            <v>178.24</v>
          </cell>
        </row>
        <row r="56">
          <cell r="A56">
            <v>407020330</v>
          </cell>
          <cell r="B56" t="str">
            <v>0407020330 - PROCTOCOLECTOMIA TOTAL COM RESERVATÒRIO ILEAL</v>
          </cell>
          <cell r="C56" t="str">
            <v>GERAL</v>
          </cell>
          <cell r="D56" t="str">
            <v>AIH MS</v>
          </cell>
          <cell r="E56">
            <v>1453.79</v>
          </cell>
          <cell r="F56">
            <v>1453.79</v>
          </cell>
          <cell r="H56">
            <v>2907.58</v>
          </cell>
          <cell r="I56" t="str">
            <v>média</v>
          </cell>
          <cell r="J56" t="str">
            <v>06 - Média e Alta Complexidade (MAC)</v>
          </cell>
          <cell r="K56">
            <v>1</v>
          </cell>
        </row>
        <row r="57">
          <cell r="A57">
            <v>407020349</v>
          </cell>
          <cell r="B57" t="str">
            <v>0407020349 - PROCTOPEXIA ABDOMINAL POR PROCIDÊNCIA DO RETO</v>
          </cell>
          <cell r="C57" t="str">
            <v>GERAL</v>
          </cell>
          <cell r="D57" t="str">
            <v>AIH MS</v>
          </cell>
          <cell r="E57">
            <v>394.05</v>
          </cell>
          <cell r="F57">
            <v>788.1</v>
          </cell>
          <cell r="H57">
            <v>1182.1500000000001</v>
          </cell>
          <cell r="I57" t="str">
            <v>média</v>
          </cell>
          <cell r="J57" t="str">
            <v>06 - Média e Alta Complexidade (MAC)</v>
          </cell>
          <cell r="K57">
            <v>2</v>
          </cell>
        </row>
        <row r="58">
          <cell r="A58">
            <v>407020357</v>
          </cell>
          <cell r="B58" t="str">
            <v>0407020357 - PROCTOPLASTIA E PROCTORRAFIA POR VIA PERINEAL</v>
          </cell>
          <cell r="C58" t="str">
            <v>GERAL</v>
          </cell>
          <cell r="D58" t="str">
            <v>AIH MS</v>
          </cell>
          <cell r="E58">
            <v>374.14</v>
          </cell>
          <cell r="F58">
            <v>748.28</v>
          </cell>
          <cell r="H58">
            <v>1122.42</v>
          </cell>
          <cell r="I58" t="str">
            <v>média</v>
          </cell>
          <cell r="J58" t="str">
            <v>06 - Média e Alta Complexidade (MAC)</v>
          </cell>
          <cell r="K58">
            <v>2</v>
          </cell>
        </row>
        <row r="59">
          <cell r="A59">
            <v>407020403</v>
          </cell>
          <cell r="B59" t="str">
            <v>0407020403 - RETOSSIGMOIDECTOMIA ABDOMINAL</v>
          </cell>
          <cell r="C59" t="str">
            <v>GERAL</v>
          </cell>
          <cell r="D59" t="str">
            <v>AIH MS</v>
          </cell>
          <cell r="E59">
            <v>1453.79</v>
          </cell>
          <cell r="F59">
            <v>1453.79</v>
          </cell>
          <cell r="H59">
            <v>2907.58</v>
          </cell>
          <cell r="I59" t="str">
            <v>média</v>
          </cell>
          <cell r="J59" t="str">
            <v>06 - Média e Alta Complexidade (MAC)</v>
          </cell>
          <cell r="K59">
            <v>1</v>
          </cell>
        </row>
        <row r="60">
          <cell r="A60">
            <v>407020411</v>
          </cell>
          <cell r="B60" t="str">
            <v>0407020411 - RETOSSIGMOIDECTOMIA ABDOMINO-PERINEAL</v>
          </cell>
          <cell r="C60" t="str">
            <v>GERAL</v>
          </cell>
          <cell r="D60" t="str">
            <v>AIH MS</v>
          </cell>
          <cell r="E60">
            <v>1453.79</v>
          </cell>
          <cell r="F60">
            <v>1453.79</v>
          </cell>
          <cell r="H60">
            <v>2907.58</v>
          </cell>
          <cell r="I60" t="str">
            <v>média</v>
          </cell>
          <cell r="J60" t="str">
            <v>06 - Média e Alta Complexidade (MAC)</v>
          </cell>
          <cell r="K60">
            <v>1</v>
          </cell>
        </row>
        <row r="61">
          <cell r="A61">
            <v>407020420</v>
          </cell>
          <cell r="B61" t="str">
            <v>0407020420 - TRATAMENTO CIRÚRGICO DE ANOMALIAS CONGENITAS DO ANUS E RETO</v>
          </cell>
          <cell r="C61" t="str">
            <v>GERAL</v>
          </cell>
          <cell r="D61" t="str">
            <v>AIH MS</v>
          </cell>
          <cell r="E61">
            <v>212.85</v>
          </cell>
          <cell r="F61">
            <v>851.4</v>
          </cell>
          <cell r="H61">
            <v>1064.25</v>
          </cell>
          <cell r="I61" t="str">
            <v>média</v>
          </cell>
          <cell r="J61" t="str">
            <v>06 - Média e Alta Complexidade (MAC)</v>
          </cell>
          <cell r="K61">
            <v>4</v>
          </cell>
        </row>
        <row r="62">
          <cell r="A62">
            <v>407020438</v>
          </cell>
          <cell r="B62" t="str">
            <v>0407020438 - TRATAMENTO CIRÚRGICO DE AUSENCIA DO RETO (ABDOMINO-PERINEAL)</v>
          </cell>
          <cell r="C62" t="str">
            <v>GERAL</v>
          </cell>
          <cell r="D62" t="str">
            <v>AIH MS</v>
          </cell>
          <cell r="E62">
            <v>1433.83</v>
          </cell>
          <cell r="F62">
            <v>1433.83</v>
          </cell>
          <cell r="H62">
            <v>2867.66</v>
          </cell>
          <cell r="I62" t="str">
            <v>média</v>
          </cell>
          <cell r="J62" t="str">
            <v>06 - Média e Alta Complexidade (MAC)</v>
          </cell>
          <cell r="K62">
            <v>1</v>
          </cell>
        </row>
        <row r="63">
          <cell r="A63">
            <v>407020470</v>
          </cell>
          <cell r="B63" t="str">
            <v>0407020470 - TRATAMENTO CIRÚRGICO DE PROLAPSO ANAL</v>
          </cell>
          <cell r="C63" t="str">
            <v>GERAL</v>
          </cell>
          <cell r="D63" t="str">
            <v>AIH MS</v>
          </cell>
          <cell r="E63">
            <v>183.64</v>
          </cell>
          <cell r="F63">
            <v>734.56</v>
          </cell>
          <cell r="H63">
            <v>918.2</v>
          </cell>
          <cell r="I63" t="str">
            <v>média</v>
          </cell>
          <cell r="J63" t="str">
            <v>06 - Média e Alta Complexidade (MAC)</v>
          </cell>
          <cell r="K63">
            <v>4</v>
          </cell>
        </row>
        <row r="64">
          <cell r="A64">
            <v>407030018</v>
          </cell>
          <cell r="B64" t="str">
            <v>0407030018 - ANASTOMOSE BILEO-DIGESTIVA</v>
          </cell>
          <cell r="C64" t="str">
            <v>GERAL</v>
          </cell>
          <cell r="D64" t="str">
            <v>AIH MS</v>
          </cell>
          <cell r="E64">
            <v>1161.31</v>
          </cell>
          <cell r="F64">
            <v>1161.31</v>
          </cell>
          <cell r="H64">
            <v>2322.62</v>
          </cell>
          <cell r="I64" t="str">
            <v>média</v>
          </cell>
          <cell r="J64" t="str">
            <v>06 - Média e Alta Complexidade (MAC)</v>
          </cell>
          <cell r="K64">
            <v>1</v>
          </cell>
        </row>
        <row r="65">
          <cell r="A65">
            <v>407030026</v>
          </cell>
          <cell r="B65" t="str">
            <v>0407030026 - COLECISTECTOMIA</v>
          </cell>
          <cell r="C65" t="str">
            <v>GERAL</v>
          </cell>
          <cell r="D65" t="str">
            <v>AIH MS</v>
          </cell>
          <cell r="E65">
            <v>996.34</v>
          </cell>
          <cell r="F65">
            <v>1992.68</v>
          </cell>
          <cell r="H65">
            <v>2989.02</v>
          </cell>
          <cell r="I65" t="str">
            <v>média</v>
          </cell>
          <cell r="J65" t="str">
            <v>06 - Média e Alta Complexidade (MAC)</v>
          </cell>
          <cell r="K65">
            <v>2</v>
          </cell>
        </row>
        <row r="66">
          <cell r="A66">
            <v>407030034</v>
          </cell>
          <cell r="B66" t="str">
            <v>0407030034 - COLECISTECTOMIA VIDEOLAPAROSCÓPICA</v>
          </cell>
          <cell r="C66" t="str">
            <v>GERAL</v>
          </cell>
          <cell r="D66" t="str">
            <v>AIH MS</v>
          </cell>
          <cell r="E66">
            <v>992.45</v>
          </cell>
          <cell r="F66">
            <v>1984.9</v>
          </cell>
          <cell r="H66">
            <v>2977.35</v>
          </cell>
          <cell r="I66" t="str">
            <v>média</v>
          </cell>
          <cell r="J66" t="str">
            <v>06 - Média e Alta Complexidade (MAC)</v>
          </cell>
          <cell r="K66">
            <v>2</v>
          </cell>
        </row>
        <row r="67">
          <cell r="A67">
            <v>407030042</v>
          </cell>
          <cell r="B67" t="str">
            <v>0407030042 - COLECISTOSTOMIA</v>
          </cell>
          <cell r="C67" t="str">
            <v>GERAL</v>
          </cell>
          <cell r="D67" t="str">
            <v>AIH MS</v>
          </cell>
          <cell r="E67">
            <v>632.5</v>
          </cell>
          <cell r="F67">
            <v>1265</v>
          </cell>
          <cell r="H67">
            <v>1897.5</v>
          </cell>
          <cell r="I67" t="str">
            <v>média</v>
          </cell>
          <cell r="J67" t="str">
            <v>06 - Média e Alta Complexidade (MAC)</v>
          </cell>
          <cell r="K67">
            <v>2</v>
          </cell>
        </row>
        <row r="68">
          <cell r="A68">
            <v>407030050</v>
          </cell>
          <cell r="B68" t="str">
            <v>0407030050 - COLEDOCOPLASTIA</v>
          </cell>
          <cell r="C68" t="str">
            <v>GERAL</v>
          </cell>
          <cell r="D68" t="str">
            <v>AIH MS</v>
          </cell>
          <cell r="E68">
            <v>569.39</v>
          </cell>
          <cell r="F68">
            <v>1138.78</v>
          </cell>
          <cell r="H68">
            <v>1708.17</v>
          </cell>
          <cell r="I68" t="str">
            <v>média</v>
          </cell>
          <cell r="J68" t="str">
            <v>06 - Média e Alta Complexidade (MAC)</v>
          </cell>
          <cell r="K68">
            <v>2</v>
          </cell>
        </row>
        <row r="69">
          <cell r="A69">
            <v>407030069</v>
          </cell>
          <cell r="B69" t="str">
            <v>0407030069 - COLEDOCOTOMIA COM OU SEM COLECISTECTOMIA</v>
          </cell>
          <cell r="C69" t="str">
            <v>GERAL</v>
          </cell>
          <cell r="D69" t="str">
            <v>AIH MS</v>
          </cell>
          <cell r="E69">
            <v>617.41</v>
          </cell>
          <cell r="F69">
            <v>1234.82</v>
          </cell>
          <cell r="H69">
            <v>1852.23</v>
          </cell>
          <cell r="I69" t="str">
            <v>média</v>
          </cell>
          <cell r="J69" t="str">
            <v>06 - Média e Alta Complexidade (MAC)</v>
          </cell>
          <cell r="K69">
            <v>2</v>
          </cell>
        </row>
        <row r="70">
          <cell r="A70">
            <v>407030077</v>
          </cell>
          <cell r="B70" t="str">
            <v>0407030077 - COLEDOCOTOMIA VIDEOLAPAROSCÓPICA</v>
          </cell>
          <cell r="C70" t="str">
            <v>GERAL</v>
          </cell>
          <cell r="D70" t="str">
            <v>AIH MS</v>
          </cell>
          <cell r="E70">
            <v>564.79</v>
          </cell>
          <cell r="F70">
            <v>1129.58</v>
          </cell>
          <cell r="H70">
            <v>1694.37</v>
          </cell>
          <cell r="I70" t="str">
            <v>média</v>
          </cell>
          <cell r="J70" t="str">
            <v>06 - Média e Alta Complexidade (MAC)</v>
          </cell>
          <cell r="K70">
            <v>2</v>
          </cell>
        </row>
        <row r="71">
          <cell r="A71">
            <v>407030123</v>
          </cell>
          <cell r="B71" t="str">
            <v>0407030123 - ESPLENECTOMIA</v>
          </cell>
          <cell r="C71" t="str">
            <v>GERAL</v>
          </cell>
          <cell r="D71" t="str">
            <v>AIH MS</v>
          </cell>
          <cell r="E71">
            <v>975.98</v>
          </cell>
          <cell r="F71">
            <v>975.98</v>
          </cell>
          <cell r="H71">
            <v>1951.96</v>
          </cell>
          <cell r="I71" t="str">
            <v>média</v>
          </cell>
          <cell r="J71" t="str">
            <v>06 - Média e Alta Complexidade (MAC)</v>
          </cell>
          <cell r="K71">
            <v>1</v>
          </cell>
        </row>
        <row r="72">
          <cell r="A72">
            <v>407030131</v>
          </cell>
          <cell r="B72" t="str">
            <v>0407030131 - HEPATECTOMIA PARCIAL</v>
          </cell>
          <cell r="C72" t="str">
            <v>GERAL</v>
          </cell>
          <cell r="D72" t="str">
            <v>AIH MS</v>
          </cell>
          <cell r="E72">
            <v>1195.01</v>
          </cell>
          <cell r="F72">
            <v>1195.01</v>
          </cell>
          <cell r="H72">
            <v>2390.02</v>
          </cell>
          <cell r="I72" t="str">
            <v>média</v>
          </cell>
          <cell r="J72" t="str">
            <v>06 - Média e Alta Complexidade (MAC)</v>
          </cell>
          <cell r="K72">
            <v>1</v>
          </cell>
        </row>
        <row r="73">
          <cell r="A73">
            <v>407030166</v>
          </cell>
          <cell r="B73" t="str">
            <v>0407030166 - HEPATOTOMIA E DRENAGEM DE ABSCESSO / CISTO</v>
          </cell>
          <cell r="C73" t="str">
            <v>GERAL</v>
          </cell>
          <cell r="D73" t="str">
            <v>AIH MS</v>
          </cell>
          <cell r="E73">
            <v>859.07</v>
          </cell>
          <cell r="F73">
            <v>859.07</v>
          </cell>
          <cell r="H73">
            <v>1718.14</v>
          </cell>
          <cell r="I73" t="str">
            <v>média</v>
          </cell>
          <cell r="J73" t="str">
            <v>06 - Média e Alta Complexidade (MAC)</v>
          </cell>
          <cell r="K73">
            <v>1</v>
          </cell>
        </row>
        <row r="74">
          <cell r="A74">
            <v>407030174</v>
          </cell>
          <cell r="B74" t="str">
            <v>0407030174 - MARSUPIALIZAÇÃO DE ABSCESSO / CISTO</v>
          </cell>
          <cell r="C74" t="str">
            <v>GERAL</v>
          </cell>
          <cell r="D74" t="str">
            <v>AIH MS</v>
          </cell>
          <cell r="E74">
            <v>863.53</v>
          </cell>
          <cell r="F74">
            <v>863.53</v>
          </cell>
          <cell r="H74">
            <v>1727.06</v>
          </cell>
          <cell r="I74" t="str">
            <v>média</v>
          </cell>
          <cell r="J74" t="str">
            <v>06 - Média e Alta Complexidade (MAC)</v>
          </cell>
          <cell r="K74">
            <v>1</v>
          </cell>
        </row>
        <row r="75">
          <cell r="A75">
            <v>407030182</v>
          </cell>
          <cell r="B75" t="str">
            <v>0407030182 - PANCREATECTOMIA PARCIAL</v>
          </cell>
          <cell r="C75" t="str">
            <v>GERAL</v>
          </cell>
          <cell r="D75" t="str">
            <v>AIH MS</v>
          </cell>
          <cell r="E75">
            <v>774.95</v>
          </cell>
          <cell r="F75">
            <v>774.95</v>
          </cell>
          <cell r="H75">
            <v>1549.9</v>
          </cell>
          <cell r="I75" t="str">
            <v>média</v>
          </cell>
          <cell r="J75" t="str">
            <v>06 - Média e Alta Complexidade (MAC)</v>
          </cell>
          <cell r="K75">
            <v>1</v>
          </cell>
        </row>
        <row r="76">
          <cell r="A76">
            <v>407030190</v>
          </cell>
          <cell r="B76" t="str">
            <v>0407030190 - PANCREATECTOMIA VIDEOLAPAROSCOPICA</v>
          </cell>
          <cell r="C76" t="str">
            <v>GERAL</v>
          </cell>
          <cell r="D76" t="str">
            <v>AIH MS</v>
          </cell>
          <cell r="E76">
            <v>684.13</v>
          </cell>
          <cell r="F76">
            <v>684.13</v>
          </cell>
          <cell r="H76">
            <v>1368.26</v>
          </cell>
          <cell r="I76" t="str">
            <v>média</v>
          </cell>
          <cell r="J76" t="str">
            <v>06 - Média e Alta Complexidade (MAC)</v>
          </cell>
          <cell r="K76">
            <v>1</v>
          </cell>
        </row>
        <row r="77">
          <cell r="A77">
            <v>407030204</v>
          </cell>
          <cell r="B77" t="str">
            <v>0407030204 - PANCREATO-DUODENECTOMIA</v>
          </cell>
          <cell r="C77" t="str">
            <v>GERAL</v>
          </cell>
          <cell r="D77" t="str">
            <v>AIH MS</v>
          </cell>
          <cell r="E77">
            <v>1603.46</v>
          </cell>
          <cell r="F77">
            <v>1603.46</v>
          </cell>
          <cell r="H77">
            <v>3206.92</v>
          </cell>
          <cell r="I77" t="str">
            <v>média</v>
          </cell>
          <cell r="J77" t="str">
            <v>06 - Média e Alta Complexidade (MAC)</v>
          </cell>
          <cell r="K77">
            <v>1</v>
          </cell>
        </row>
        <row r="78">
          <cell r="A78">
            <v>407030247</v>
          </cell>
          <cell r="B78" t="str">
            <v>0407030247 - TRATAMENTO CIRÚRGICO DE CISTOS PANCREÁTICOS</v>
          </cell>
          <cell r="C78" t="str">
            <v>GERAL</v>
          </cell>
          <cell r="D78" t="str">
            <v>AIH MS</v>
          </cell>
          <cell r="E78">
            <v>1577.59</v>
          </cell>
          <cell r="F78">
            <v>1577.59</v>
          </cell>
          <cell r="H78">
            <v>3155.18</v>
          </cell>
          <cell r="I78" t="str">
            <v>média</v>
          </cell>
          <cell r="J78" t="str">
            <v>06 - Média e Alta Complexidade (MAC)</v>
          </cell>
          <cell r="K78">
            <v>1</v>
          </cell>
        </row>
        <row r="79">
          <cell r="A79">
            <v>407040048</v>
          </cell>
          <cell r="B79" t="str">
            <v>0407040048 - HERNIOPLASTIA DIAFRAGMÁTICA (VIA ABDOMINAL)</v>
          </cell>
          <cell r="C79" t="str">
            <v>GERAL</v>
          </cell>
          <cell r="D79" t="str">
            <v>AIH MS</v>
          </cell>
          <cell r="E79">
            <v>808.13</v>
          </cell>
          <cell r="F79">
            <v>808.13</v>
          </cell>
          <cell r="H79">
            <v>1616.26</v>
          </cell>
          <cell r="I79" t="str">
            <v>média</v>
          </cell>
          <cell r="J79" t="str">
            <v>06 - Média e Alta Complexidade (MAC)</v>
          </cell>
          <cell r="K79">
            <v>1</v>
          </cell>
        </row>
        <row r="80">
          <cell r="A80">
            <v>407040056</v>
          </cell>
          <cell r="B80" t="str">
            <v>0407040056 - HERNIOPLASTIA DIAFRAGMÁTICA (VIA TORÁCICA)</v>
          </cell>
          <cell r="C80" t="str">
            <v>GERAL</v>
          </cell>
          <cell r="D80" t="str">
            <v>AIH MS</v>
          </cell>
          <cell r="E80">
            <v>830.9</v>
          </cell>
          <cell r="F80">
            <v>830.9</v>
          </cell>
          <cell r="H80">
            <v>1661.8</v>
          </cell>
          <cell r="I80" t="str">
            <v>média</v>
          </cell>
          <cell r="J80" t="str">
            <v>06 - Média e Alta Complexidade (MAC)</v>
          </cell>
          <cell r="K80">
            <v>1</v>
          </cell>
        </row>
        <row r="81">
          <cell r="A81">
            <v>407040064</v>
          </cell>
          <cell r="B81" t="str">
            <v>0407040064 - HERNIOPLASTIA EPIGASTRICA</v>
          </cell>
          <cell r="C81" t="str">
            <v>GERAL</v>
          </cell>
          <cell r="D81" t="str">
            <v>AIH MS</v>
          </cell>
          <cell r="E81">
            <v>801.73</v>
          </cell>
          <cell r="F81">
            <v>1603.46</v>
          </cell>
          <cell r="H81">
            <v>2405.19</v>
          </cell>
          <cell r="I81" t="str">
            <v>média</v>
          </cell>
          <cell r="J81" t="str">
            <v>06 - Média e Alta Complexidade (MAC)</v>
          </cell>
          <cell r="K81">
            <v>2</v>
          </cell>
        </row>
        <row r="82">
          <cell r="A82">
            <v>407040072</v>
          </cell>
          <cell r="B82" t="str">
            <v>0407040072 - HERNIOPLASTIA EPIGASTRICA VIDEOLAPAROSCOPICA</v>
          </cell>
          <cell r="C82" t="str">
            <v>GERAL</v>
          </cell>
          <cell r="D82" t="str">
            <v>AIH MS</v>
          </cell>
          <cell r="E82">
            <v>361.54</v>
          </cell>
          <cell r="F82">
            <v>723.08</v>
          </cell>
          <cell r="H82">
            <v>1084.6199999999999</v>
          </cell>
          <cell r="I82" t="str">
            <v>média</v>
          </cell>
          <cell r="J82" t="str">
            <v>06 - Média e Alta Complexidade (MAC)</v>
          </cell>
          <cell r="K82">
            <v>2</v>
          </cell>
        </row>
        <row r="83">
          <cell r="A83">
            <v>407040080</v>
          </cell>
          <cell r="B83" t="str">
            <v>0407040080 - HERNIOPLASTIA INCISIONAL</v>
          </cell>
          <cell r="C83" t="str">
            <v>GERAL</v>
          </cell>
          <cell r="D83" t="str">
            <v>AIH MS</v>
          </cell>
          <cell r="E83">
            <v>539.91999999999996</v>
          </cell>
          <cell r="F83">
            <v>1079.8399999999999</v>
          </cell>
          <cell r="H83">
            <v>1619.76</v>
          </cell>
          <cell r="I83" t="str">
            <v>média</v>
          </cell>
          <cell r="J83" t="str">
            <v>06 - Média e Alta Complexidade (MAC)</v>
          </cell>
          <cell r="K83">
            <v>2</v>
          </cell>
        </row>
        <row r="84">
          <cell r="A84">
            <v>407040099</v>
          </cell>
          <cell r="B84" t="str">
            <v>0407040099 - HERNIOPLASTIA INGUINAL (BILATERAL)</v>
          </cell>
          <cell r="C84" t="str">
            <v>GERAL</v>
          </cell>
          <cell r="D84" t="str">
            <v>AIH MS</v>
          </cell>
          <cell r="E84">
            <v>610.05999999999995</v>
          </cell>
          <cell r="F84">
            <v>1220.1199999999999</v>
          </cell>
          <cell r="H84">
            <v>1830.18</v>
          </cell>
          <cell r="I84" t="str">
            <v>média</v>
          </cell>
          <cell r="J84" t="str">
            <v>06 - Média e Alta Complexidade (MAC)</v>
          </cell>
          <cell r="K84">
            <v>2</v>
          </cell>
        </row>
        <row r="85">
          <cell r="A85">
            <v>407040102</v>
          </cell>
          <cell r="B85" t="str">
            <v>0407040102 - HERNIOPLASTIA INGUINAL / CRURAL (UNILATERAL)</v>
          </cell>
          <cell r="C85" t="str">
            <v>GERAL</v>
          </cell>
          <cell r="D85" t="str">
            <v>AIH MS</v>
          </cell>
          <cell r="E85">
            <v>637.97</v>
          </cell>
          <cell r="F85">
            <v>1275.94</v>
          </cell>
          <cell r="H85">
            <v>1913.91</v>
          </cell>
          <cell r="I85" t="str">
            <v>média</v>
          </cell>
          <cell r="J85" t="str">
            <v>06 - Média e Alta Complexidade (MAC)</v>
          </cell>
          <cell r="K85">
            <v>2</v>
          </cell>
        </row>
        <row r="86">
          <cell r="A86">
            <v>407040110</v>
          </cell>
          <cell r="B86" t="str">
            <v>0407040110 - HERNIOPLASTIA RECIDIVANTE</v>
          </cell>
          <cell r="C86" t="str">
            <v>GERAL</v>
          </cell>
          <cell r="D86" t="str">
            <v>AIH MS</v>
          </cell>
          <cell r="E86">
            <v>596.33000000000004</v>
          </cell>
          <cell r="F86">
            <v>596.33000000000004</v>
          </cell>
          <cell r="H86">
            <v>1192.6600000000001</v>
          </cell>
          <cell r="I86" t="str">
            <v>média</v>
          </cell>
          <cell r="J86" t="str">
            <v>06 - Média e Alta Complexidade (MAC)</v>
          </cell>
          <cell r="K86">
            <v>1</v>
          </cell>
        </row>
        <row r="87">
          <cell r="A87">
            <v>407040129</v>
          </cell>
          <cell r="B87" t="str">
            <v>0407040129 - HERNIOPLASTIA UMBILICAL</v>
          </cell>
          <cell r="C87" t="str">
            <v>GERAL</v>
          </cell>
          <cell r="D87" t="str">
            <v>AIH MS</v>
          </cell>
          <cell r="E87">
            <v>434.99</v>
          </cell>
          <cell r="F87">
            <v>869.98</v>
          </cell>
          <cell r="H87">
            <v>1304.97</v>
          </cell>
          <cell r="I87" t="str">
            <v>média</v>
          </cell>
          <cell r="J87" t="str">
            <v>06 - Média e Alta Complexidade (MAC)</v>
          </cell>
          <cell r="K87">
            <v>2</v>
          </cell>
        </row>
        <row r="88">
          <cell r="A88">
            <v>407040137</v>
          </cell>
          <cell r="B88" t="str">
            <v>0407040137 - HERNIORRAFIA INGUINAL VIDEOLAPAROSCÓPICA</v>
          </cell>
          <cell r="C88" t="str">
            <v>GERAL</v>
          </cell>
          <cell r="D88" t="str">
            <v>AIH MS</v>
          </cell>
          <cell r="E88">
            <v>376.95</v>
          </cell>
          <cell r="F88">
            <v>753.9</v>
          </cell>
          <cell r="H88">
            <v>1130.8499999999999</v>
          </cell>
          <cell r="I88" t="str">
            <v>média</v>
          </cell>
          <cell r="J88" t="str">
            <v>06 - Média e Alta Complexidade (MAC)</v>
          </cell>
          <cell r="K88">
            <v>2</v>
          </cell>
        </row>
        <row r="89">
          <cell r="A89">
            <v>407040153</v>
          </cell>
          <cell r="B89" t="str">
            <v>0407040153 - HERNIORRAFIA UMBILICAL VIDEOLAPAROSCÓPICA</v>
          </cell>
          <cell r="C89" t="str">
            <v>GERAL</v>
          </cell>
          <cell r="D89" t="str">
            <v>AIH MS</v>
          </cell>
          <cell r="E89">
            <v>360.66</v>
          </cell>
          <cell r="F89">
            <v>721.32</v>
          </cell>
          <cell r="H89">
            <v>1081.98</v>
          </cell>
          <cell r="I89" t="str">
            <v>média</v>
          </cell>
          <cell r="J89" t="str">
            <v>06 - Média e Alta Complexidade (MAC)</v>
          </cell>
          <cell r="K89">
            <v>2</v>
          </cell>
        </row>
        <row r="90">
          <cell r="A90">
            <v>407040170</v>
          </cell>
          <cell r="B90" t="str">
            <v>0407040170 - LAPAROTOMIA VIDEOLAPAROSCÓPICA PARA DRENAGEM E/OU BIÓPSIA</v>
          </cell>
          <cell r="C90" t="str">
            <v>GERAL</v>
          </cell>
          <cell r="D90" t="str">
            <v>AIH MS</v>
          </cell>
          <cell r="E90">
            <v>606.15</v>
          </cell>
          <cell r="F90">
            <v>1212.3</v>
          </cell>
          <cell r="H90">
            <v>1818.45</v>
          </cell>
          <cell r="I90" t="str">
            <v>média</v>
          </cell>
          <cell r="J90" t="str">
            <v>06 - Média e Alta Complexidade (MAC)</v>
          </cell>
          <cell r="K90">
            <v>2</v>
          </cell>
        </row>
        <row r="91">
          <cell r="A91">
            <v>407040226</v>
          </cell>
          <cell r="B91" t="str">
            <v>0407040226 - REPARACAO DE OUTRAS HERNIAS</v>
          </cell>
          <cell r="C91" t="str">
            <v>GERAL</v>
          </cell>
          <cell r="D91" t="str">
            <v>AIH MS</v>
          </cell>
          <cell r="E91">
            <v>382.19</v>
          </cell>
          <cell r="F91">
            <v>764.38</v>
          </cell>
          <cell r="H91">
            <v>1146.57</v>
          </cell>
          <cell r="I91" t="str">
            <v>média</v>
          </cell>
          <cell r="J91" t="str">
            <v>06 - Média e Alta Complexidade (MAC)</v>
          </cell>
          <cell r="K91">
            <v>2</v>
          </cell>
        </row>
        <row r="92">
          <cell r="A92">
            <v>412010038</v>
          </cell>
          <cell r="B92" t="str">
            <v>0412010038 - COLOCAÇÃO DE PRÓTESE LARINGO-TRAQUEAL, TRAQUEAL, TRAQUEO-BRÔNQUICA, BRÔNQUICA POR VIA ENDOSCOPICA (INCLUI PRÓTESE)</v>
          </cell>
          <cell r="C92" t="str">
            <v>GERAL</v>
          </cell>
          <cell r="D92" t="str">
            <v>AIH MS</v>
          </cell>
          <cell r="E92">
            <v>379.38</v>
          </cell>
          <cell r="F92">
            <v>1138.1400000000001</v>
          </cell>
          <cell r="H92">
            <v>1517.52</v>
          </cell>
          <cell r="I92" t="str">
            <v>média</v>
          </cell>
          <cell r="J92" t="str">
            <v>06 - Média e Alta Complexidade (MAC)</v>
          </cell>
          <cell r="K92">
            <v>3.0000000000000004</v>
          </cell>
        </row>
        <row r="93">
          <cell r="A93">
            <v>412010046</v>
          </cell>
          <cell r="B93" t="str">
            <v>0412010046 - COLOCACAO DE PRÓTESE LARINGO TRAQUEAL/ TRAQUEO-BRÔNQUICA (INCLUI PRÓTESE)</v>
          </cell>
          <cell r="C93" t="str">
            <v>GERAL</v>
          </cell>
          <cell r="D93" t="str">
            <v>AIH MS</v>
          </cell>
          <cell r="E93">
            <v>463.88</v>
          </cell>
          <cell r="F93">
            <v>927.76</v>
          </cell>
          <cell r="H93">
            <v>1391.64</v>
          </cell>
          <cell r="I93" t="str">
            <v>média</v>
          </cell>
          <cell r="J93" t="str">
            <v>06 - Média e Alta Complexidade (MAC)</v>
          </cell>
          <cell r="K93">
            <v>2</v>
          </cell>
        </row>
        <row r="94">
          <cell r="A94">
            <v>412010097</v>
          </cell>
          <cell r="B94" t="str">
            <v>0412010097 - TRAQUEOPLASTIA POR ACESSO TORÁCICO</v>
          </cell>
          <cell r="C94" t="str">
            <v>GERAL</v>
          </cell>
          <cell r="D94" t="str">
            <v>AIH MS</v>
          </cell>
          <cell r="E94">
            <v>733.68</v>
          </cell>
          <cell r="F94">
            <v>1467.36</v>
          </cell>
          <cell r="H94">
            <v>2201.04</v>
          </cell>
          <cell r="I94" t="str">
            <v>média</v>
          </cell>
          <cell r="J94" t="str">
            <v>06 - Média e Alta Complexidade (MAC)</v>
          </cell>
          <cell r="K94">
            <v>2</v>
          </cell>
        </row>
        <row r="95">
          <cell r="A95">
            <v>412010100</v>
          </cell>
          <cell r="B95" t="str">
            <v>0412010100 - TRAQUEOPLASTIA E/OU LARINGOTRAQUEOPLASTIA</v>
          </cell>
          <cell r="C95" t="str">
            <v>GERAL</v>
          </cell>
          <cell r="D95" t="str">
            <v>AIH MS</v>
          </cell>
          <cell r="E95">
            <v>733.68</v>
          </cell>
          <cell r="F95">
            <v>1467.36</v>
          </cell>
          <cell r="H95">
            <v>2201.04</v>
          </cell>
          <cell r="I95" t="str">
            <v>média</v>
          </cell>
          <cell r="J95" t="str">
            <v>06 - Média e Alta Complexidade (MAC)</v>
          </cell>
          <cell r="K95">
            <v>2</v>
          </cell>
        </row>
        <row r="96">
          <cell r="A96">
            <v>412010119</v>
          </cell>
          <cell r="B96" t="str">
            <v>0412010119 - TRAQUEORRAFIA E/OU FECHAMENTO DE FÍSTULA TRAQUEO-CUTÂNEA</v>
          </cell>
          <cell r="C96" t="str">
            <v>GERAL</v>
          </cell>
          <cell r="D96" t="str">
            <v>AIH MS</v>
          </cell>
          <cell r="E96">
            <v>516.22</v>
          </cell>
          <cell r="F96">
            <v>1032.44</v>
          </cell>
          <cell r="H96">
            <v>1548.66</v>
          </cell>
          <cell r="I96" t="str">
            <v>média</v>
          </cell>
          <cell r="J96" t="str">
            <v>06 - Média e Alta Complexidade (MAC)</v>
          </cell>
          <cell r="K96">
            <v>2</v>
          </cell>
        </row>
        <row r="97">
          <cell r="A97">
            <v>412010143</v>
          </cell>
          <cell r="B97" t="str">
            <v>0412010143 - TRATAMENTO CIRURGICO DE FISTULA TRAQUEOESOFÁGICA ADQUIRIDA</v>
          </cell>
          <cell r="C97" t="str">
            <v>GERAL</v>
          </cell>
          <cell r="D97" t="str">
            <v>AIH MS</v>
          </cell>
          <cell r="E97">
            <v>1713.98</v>
          </cell>
          <cell r="F97">
            <v>1713.98</v>
          </cell>
          <cell r="H97">
            <v>3427.96</v>
          </cell>
          <cell r="I97" t="str">
            <v>média</v>
          </cell>
          <cell r="J97" t="str">
            <v>06 - Média e Alta Complexidade (MAC)</v>
          </cell>
          <cell r="K97">
            <v>1</v>
          </cell>
        </row>
        <row r="98">
          <cell r="A98">
            <v>412020017</v>
          </cell>
          <cell r="B98" t="str">
            <v>0412020017 - MEDIASTINOTOMIA EXPLORADORA PARA-ESTERNAL / POR VIA ANTERIOR</v>
          </cell>
          <cell r="C98" t="str">
            <v>GERAL</v>
          </cell>
          <cell r="D98" t="str">
            <v>AIH MS</v>
          </cell>
          <cell r="E98">
            <v>1201.79</v>
          </cell>
          <cell r="F98">
            <v>1201.79</v>
          </cell>
          <cell r="H98">
            <v>2403.58</v>
          </cell>
          <cell r="I98" t="str">
            <v>média</v>
          </cell>
          <cell r="J98" t="str">
            <v>06 - Média e Alta Complexidade (MAC)</v>
          </cell>
          <cell r="K98">
            <v>1</v>
          </cell>
        </row>
        <row r="99">
          <cell r="A99">
            <v>412020025</v>
          </cell>
          <cell r="B99" t="str">
            <v>0412020025 - MEDIASTINOTOMIA EXTRAPLEURAL POR VIA POSTERIOR</v>
          </cell>
          <cell r="C99" t="str">
            <v>GERAL</v>
          </cell>
          <cell r="D99" t="str">
            <v>AIH MS</v>
          </cell>
          <cell r="E99">
            <v>1201.79</v>
          </cell>
          <cell r="F99">
            <v>1201.79</v>
          </cell>
          <cell r="H99">
            <v>2403.58</v>
          </cell>
          <cell r="I99" t="str">
            <v>média</v>
          </cell>
          <cell r="J99" t="str">
            <v>06 - Média e Alta Complexidade (MAC)</v>
          </cell>
          <cell r="K99">
            <v>1</v>
          </cell>
        </row>
        <row r="100">
          <cell r="A100">
            <v>412020050</v>
          </cell>
          <cell r="B100" t="str">
            <v>0412020050 - RESSECÇÃO DE TUMOR DO MEDIASTINO</v>
          </cell>
          <cell r="C100" t="str">
            <v>GERAL</v>
          </cell>
          <cell r="D100" t="str">
            <v>AIH MS</v>
          </cell>
          <cell r="E100">
            <v>1825.56</v>
          </cell>
          <cell r="F100">
            <v>1825.56</v>
          </cell>
          <cell r="H100">
            <v>3651.12</v>
          </cell>
          <cell r="I100" t="str">
            <v>média</v>
          </cell>
          <cell r="J100" t="str">
            <v>06 - Média e Alta Complexidade (MAC)</v>
          </cell>
          <cell r="K100">
            <v>1</v>
          </cell>
        </row>
        <row r="101">
          <cell r="A101">
            <v>412020068</v>
          </cell>
          <cell r="B101" t="str">
            <v>0412020068 - TIMECTOMIA</v>
          </cell>
          <cell r="C101" t="str">
            <v>GERAL</v>
          </cell>
          <cell r="D101" t="str">
            <v>AIH MS</v>
          </cell>
          <cell r="E101">
            <v>1278.46</v>
          </cell>
          <cell r="F101">
            <v>1278.46</v>
          </cell>
          <cell r="H101">
            <v>2556.92</v>
          </cell>
          <cell r="I101" t="str">
            <v>média</v>
          </cell>
          <cell r="J101" t="str">
            <v>06 - Média e Alta Complexidade (MAC)</v>
          </cell>
          <cell r="K101">
            <v>1</v>
          </cell>
        </row>
        <row r="102">
          <cell r="A102">
            <v>412030012</v>
          </cell>
          <cell r="B102" t="str">
            <v>0412030012 - DESCORTICAÇÃO PULMONAR</v>
          </cell>
          <cell r="C102" t="str">
            <v>GERAL</v>
          </cell>
          <cell r="D102" t="str">
            <v>AIH MS</v>
          </cell>
          <cell r="E102">
            <v>2155.36</v>
          </cell>
          <cell r="F102">
            <v>2155.36</v>
          </cell>
          <cell r="H102">
            <v>4310.72</v>
          </cell>
          <cell r="I102" t="str">
            <v>média</v>
          </cell>
          <cell r="J102" t="str">
            <v>06 - Média e Alta Complexidade (MAC)</v>
          </cell>
          <cell r="K102">
            <v>1</v>
          </cell>
        </row>
        <row r="103">
          <cell r="A103">
            <v>412030110</v>
          </cell>
          <cell r="B103" t="str">
            <v>0412030110 - PLEURODESE</v>
          </cell>
          <cell r="C103" t="str">
            <v>GERAL</v>
          </cell>
          <cell r="D103" t="str">
            <v>AIH MS</v>
          </cell>
          <cell r="E103">
            <v>1260.5</v>
          </cell>
          <cell r="F103">
            <v>1260.5</v>
          </cell>
          <cell r="H103">
            <v>2521</v>
          </cell>
          <cell r="I103" t="str">
            <v>média</v>
          </cell>
          <cell r="J103" t="str">
            <v>06 - Média e Alta Complexidade (MAC)</v>
          </cell>
          <cell r="K103">
            <v>1</v>
          </cell>
        </row>
        <row r="104">
          <cell r="A104">
            <v>412040018</v>
          </cell>
          <cell r="B104" t="str">
            <v>0412040018 - COSTECTOMIA</v>
          </cell>
          <cell r="C104" t="str">
            <v>GERAL</v>
          </cell>
          <cell r="D104" t="str">
            <v>AIH MS</v>
          </cell>
          <cell r="E104">
            <v>490.42</v>
          </cell>
          <cell r="F104">
            <v>980.84</v>
          </cell>
          <cell r="H104">
            <v>1471.26</v>
          </cell>
          <cell r="I104" t="str">
            <v>média</v>
          </cell>
          <cell r="J104" t="str">
            <v>06 - Média e Alta Complexidade (MAC)</v>
          </cell>
          <cell r="K104">
            <v>2</v>
          </cell>
        </row>
        <row r="105">
          <cell r="A105">
            <v>412040026</v>
          </cell>
          <cell r="B105" t="str">
            <v>0412040026 - ESTERNECTOMIA COM OU SEM PRÓTESE</v>
          </cell>
          <cell r="C105" t="str">
            <v>GERAL</v>
          </cell>
          <cell r="D105" t="str">
            <v>AIH MS</v>
          </cell>
          <cell r="E105">
            <v>1316.03</v>
          </cell>
          <cell r="F105">
            <v>1316.03</v>
          </cell>
          <cell r="H105">
            <v>2632.06</v>
          </cell>
          <cell r="I105" t="str">
            <v>média</v>
          </cell>
          <cell r="J105" t="str">
            <v>06 - Média e Alta Complexidade (MAC)</v>
          </cell>
          <cell r="K105">
            <v>1</v>
          </cell>
        </row>
        <row r="106">
          <cell r="A106">
            <v>412040034</v>
          </cell>
          <cell r="B106" t="str">
            <v>0412040034 - ESTERNECTOMIA SUBTOTAL</v>
          </cell>
          <cell r="C106" t="str">
            <v>GERAL</v>
          </cell>
          <cell r="D106" t="str">
            <v>AIH MS</v>
          </cell>
          <cell r="E106">
            <v>1316.03</v>
          </cell>
          <cell r="F106">
            <v>1316.03</v>
          </cell>
          <cell r="H106">
            <v>2632.06</v>
          </cell>
          <cell r="I106" t="str">
            <v>média</v>
          </cell>
          <cell r="J106" t="str">
            <v>06 - Média e Alta Complexidade (MAC)</v>
          </cell>
          <cell r="K106">
            <v>1</v>
          </cell>
        </row>
        <row r="107">
          <cell r="A107">
            <v>412040115</v>
          </cell>
          <cell r="B107" t="str">
            <v>0412040115 - RETIRADA DE CORPO ESTRANHO DA PAREDE TORÁCICA</v>
          </cell>
          <cell r="C107" t="str">
            <v>GERAL</v>
          </cell>
          <cell r="D107" t="str">
            <v>AIH MS</v>
          </cell>
          <cell r="E107">
            <v>749.64</v>
          </cell>
          <cell r="F107">
            <v>1499.28</v>
          </cell>
          <cell r="H107">
            <v>2248.92</v>
          </cell>
          <cell r="I107" t="str">
            <v>média</v>
          </cell>
          <cell r="J107" t="str">
            <v>06 - Média e Alta Complexidade (MAC)</v>
          </cell>
          <cell r="K107">
            <v>2</v>
          </cell>
        </row>
        <row r="108">
          <cell r="A108">
            <v>412040123</v>
          </cell>
          <cell r="B108" t="str">
            <v>0412040123 - TORACECTOMIA COM RECONSTRUÇÃO PARIETAL (POR PRÓTESE)</v>
          </cell>
          <cell r="C108" t="str">
            <v>GERAL</v>
          </cell>
          <cell r="D108" t="str">
            <v>AIH MS</v>
          </cell>
          <cell r="E108">
            <v>1315.57</v>
          </cell>
          <cell r="F108">
            <v>1315.57</v>
          </cell>
          <cell r="H108">
            <v>2631.14</v>
          </cell>
          <cell r="I108" t="str">
            <v>média</v>
          </cell>
          <cell r="J108" t="str">
            <v>06 - Média e Alta Complexidade (MAC)</v>
          </cell>
          <cell r="K108">
            <v>1</v>
          </cell>
        </row>
        <row r="109">
          <cell r="A109">
            <v>412040131</v>
          </cell>
          <cell r="B109" t="str">
            <v>0412040131 - TORACECTOMIA SEM RECONSTRUÇÃO PARIETAL</v>
          </cell>
          <cell r="C109" t="str">
            <v>GERAL</v>
          </cell>
          <cell r="D109" t="str">
            <v>AIH MS</v>
          </cell>
          <cell r="E109">
            <v>1315.57</v>
          </cell>
          <cell r="F109">
            <v>1315.57</v>
          </cell>
          <cell r="H109">
            <v>2631.14</v>
          </cell>
          <cell r="I109" t="str">
            <v>média</v>
          </cell>
          <cell r="J109" t="str">
            <v>06 - Média e Alta Complexidade (MAC)</v>
          </cell>
          <cell r="K109">
            <v>1</v>
          </cell>
        </row>
        <row r="110">
          <cell r="A110">
            <v>412040158</v>
          </cell>
          <cell r="B110" t="str">
            <v>0412040158 - TORACOPLASTIA (QUALQUER TÉCNICA)</v>
          </cell>
          <cell r="C110" t="str">
            <v>GERAL</v>
          </cell>
          <cell r="D110" t="str">
            <v>AIH MS</v>
          </cell>
          <cell r="E110">
            <v>965.4</v>
          </cell>
          <cell r="F110">
            <v>965.4</v>
          </cell>
          <cell r="H110">
            <v>1930.8</v>
          </cell>
          <cell r="I110" t="str">
            <v>média</v>
          </cell>
          <cell r="J110" t="str">
            <v>06 - Média e Alta Complexidade (MAC)</v>
          </cell>
          <cell r="K110">
            <v>1</v>
          </cell>
        </row>
        <row r="111">
          <cell r="A111">
            <v>412040174</v>
          </cell>
          <cell r="B111" t="str">
            <v>0412040174 - TORACOTOMIA EXPLORADORA</v>
          </cell>
          <cell r="C111" t="str">
            <v>GERAL</v>
          </cell>
          <cell r="D111" t="str">
            <v>AIH MS</v>
          </cell>
          <cell r="E111">
            <v>989.08</v>
          </cell>
          <cell r="F111">
            <v>1978.16</v>
          </cell>
          <cell r="H111">
            <v>2967.24</v>
          </cell>
          <cell r="I111" t="str">
            <v>média</v>
          </cell>
          <cell r="J111" t="str">
            <v>06 - Média e Alta Complexidade (MAC)</v>
          </cell>
          <cell r="K111">
            <v>2</v>
          </cell>
        </row>
        <row r="112">
          <cell r="A112">
            <v>412040182</v>
          </cell>
          <cell r="B112" t="str">
            <v>0412040182 - TRATAMENTO CIRÚRGICO DE DEFEITOS CONGÊNITOS DO TÓRAX</v>
          </cell>
          <cell r="C112" t="str">
            <v>GERAL</v>
          </cell>
          <cell r="D112" t="str">
            <v>AIH MS</v>
          </cell>
          <cell r="E112">
            <v>1316.08</v>
          </cell>
          <cell r="F112">
            <v>1316.08</v>
          </cell>
          <cell r="H112">
            <v>2632.16</v>
          </cell>
          <cell r="I112" t="str">
            <v>média</v>
          </cell>
          <cell r="J112" t="str">
            <v>06 - Média e Alta Complexidade (MAC)</v>
          </cell>
          <cell r="K112">
            <v>1</v>
          </cell>
        </row>
        <row r="113">
          <cell r="A113">
            <v>412040212</v>
          </cell>
          <cell r="B113" t="str">
            <v>0412040212 - TRATAMENTO CIRURGICO DE PAREDE TORACICA</v>
          </cell>
          <cell r="C113" t="str">
            <v>GERAL</v>
          </cell>
          <cell r="D113" t="str">
            <v>AIH MS</v>
          </cell>
          <cell r="E113">
            <v>1585.5</v>
          </cell>
          <cell r="F113">
            <v>1585.5</v>
          </cell>
          <cell r="H113">
            <v>3171</v>
          </cell>
          <cell r="I113" t="str">
            <v>média</v>
          </cell>
          <cell r="J113" t="str">
            <v>06 - Média e Alta Complexidade (MAC)</v>
          </cell>
          <cell r="K113">
            <v>1</v>
          </cell>
        </row>
        <row r="114">
          <cell r="A114">
            <v>412050013</v>
          </cell>
          <cell r="B114" t="str">
            <v>0412050013 - BULECTOMIA UNI OU BILATERAL</v>
          </cell>
          <cell r="C114" t="str">
            <v>GERAL</v>
          </cell>
          <cell r="D114" t="str">
            <v>AIH MS</v>
          </cell>
          <cell r="E114">
            <v>1260.27</v>
          </cell>
          <cell r="F114">
            <v>1260.27</v>
          </cell>
          <cell r="H114">
            <v>2520.54</v>
          </cell>
          <cell r="I114" t="str">
            <v>média</v>
          </cell>
          <cell r="J114" t="str">
            <v>06 - Média e Alta Complexidade (MAC)</v>
          </cell>
          <cell r="K114">
            <v>1</v>
          </cell>
        </row>
        <row r="115">
          <cell r="A115">
            <v>412050048</v>
          </cell>
          <cell r="B115" t="str">
            <v>0412050048 - LOBECTOMIA PULMONAR</v>
          </cell>
          <cell r="C115" t="str">
            <v>GERAL</v>
          </cell>
          <cell r="D115" t="str">
            <v>AIH MS</v>
          </cell>
          <cell r="E115">
            <v>1260.2</v>
          </cell>
          <cell r="F115">
            <v>1260.2</v>
          </cell>
          <cell r="H115">
            <v>2520.4</v>
          </cell>
          <cell r="I115" t="str">
            <v>média</v>
          </cell>
          <cell r="J115" t="str">
            <v>06 - Média e Alta Complexidade (MAC)</v>
          </cell>
          <cell r="K115">
            <v>1</v>
          </cell>
        </row>
        <row r="116">
          <cell r="A116">
            <v>412050064</v>
          </cell>
          <cell r="B116" t="str">
            <v>0412050064 - PNEUMOMECTOMIA</v>
          </cell>
          <cell r="C116" t="str">
            <v>GERAL</v>
          </cell>
          <cell r="D116" t="str">
            <v>AIH MS</v>
          </cell>
          <cell r="E116">
            <v>1713.97</v>
          </cell>
          <cell r="F116">
            <v>1713.97</v>
          </cell>
          <cell r="H116">
            <v>3427.94</v>
          </cell>
          <cell r="I116" t="str">
            <v>média</v>
          </cell>
          <cell r="J116" t="str">
            <v>06 - Média e Alta Complexidade (MAC)</v>
          </cell>
          <cell r="K116">
            <v>1</v>
          </cell>
        </row>
        <row r="117">
          <cell r="A117">
            <v>412050072</v>
          </cell>
          <cell r="B117" t="str">
            <v>0412050072 - PNEUMONECTOMIA DE TOTALIZACAO</v>
          </cell>
          <cell r="C117" t="str">
            <v>GERAL</v>
          </cell>
          <cell r="D117" t="str">
            <v>AIH MS</v>
          </cell>
          <cell r="E117">
            <v>1260.27</v>
          </cell>
          <cell r="F117">
            <v>1260.27</v>
          </cell>
          <cell r="H117">
            <v>2520.54</v>
          </cell>
          <cell r="I117" t="str">
            <v>média</v>
          </cell>
          <cell r="J117" t="str">
            <v>06 - Média e Alta Complexidade (MAC)</v>
          </cell>
          <cell r="K117">
            <v>1</v>
          </cell>
        </row>
        <row r="118">
          <cell r="A118">
            <v>412050102</v>
          </cell>
          <cell r="B118" t="str">
            <v>0412050102 - RESSECÇÃO EM CUNHA, TUMORECTOMIA / BIOPSIA DE PULMAO A CEU ABERTO</v>
          </cell>
          <cell r="C118" t="str">
            <v>GERAL</v>
          </cell>
          <cell r="D118" t="str">
            <v>AIH MS</v>
          </cell>
          <cell r="E118">
            <v>1260.27</v>
          </cell>
          <cell r="F118">
            <v>2520.54</v>
          </cell>
          <cell r="H118">
            <v>3780.81</v>
          </cell>
          <cell r="I118" t="str">
            <v>média</v>
          </cell>
          <cell r="J118" t="str">
            <v>06 - Média e Alta Complexidade (MAC)</v>
          </cell>
          <cell r="K118">
            <v>2</v>
          </cell>
        </row>
        <row r="119">
          <cell r="A119">
            <v>412050145</v>
          </cell>
          <cell r="B119" t="str">
            <v>0412050145 - METASTASECTOMIA PULMONAR UNI OU BILATERAL (QUALQUER MÉTODO)</v>
          </cell>
          <cell r="C119" t="str">
            <v>GERAL</v>
          </cell>
          <cell r="D119" t="str">
            <v>AIH MS</v>
          </cell>
          <cell r="E119">
            <v>1260.27</v>
          </cell>
          <cell r="F119">
            <v>1260.27</v>
          </cell>
          <cell r="H119">
            <v>2520.54</v>
          </cell>
          <cell r="I119" t="str">
            <v>média</v>
          </cell>
          <cell r="J119" t="str">
            <v>06 - Média e Alta Complexidade (MAC)</v>
          </cell>
          <cell r="K119">
            <v>1</v>
          </cell>
        </row>
        <row r="120">
          <cell r="A120">
            <v>413040020</v>
          </cell>
          <cell r="B120" t="str">
            <v>0413040020 - CORREÇÃO DE RETRAÇÃO CICATRICIAL VÁRIOS ESTÁGIOS</v>
          </cell>
          <cell r="C120" t="str">
            <v>GERAL</v>
          </cell>
          <cell r="D120" t="str">
            <v>AIH MS</v>
          </cell>
          <cell r="E120">
            <v>503.12</v>
          </cell>
          <cell r="F120">
            <v>1006.24</v>
          </cell>
          <cell r="H120">
            <v>1509.36</v>
          </cell>
          <cell r="I120" t="str">
            <v>média</v>
          </cell>
          <cell r="J120" t="str">
            <v>06 - Média e Alta Complexidade (MAC)</v>
          </cell>
          <cell r="K120">
            <v>2</v>
          </cell>
        </row>
        <row r="121">
          <cell r="A121">
            <v>413040038</v>
          </cell>
          <cell r="B121" t="str">
            <v>0413040038 - DERMOLIPECTOMIA (1 OU 2 MEMBROS INFERIORES)</v>
          </cell>
          <cell r="C121" t="str">
            <v>GERAL</v>
          </cell>
          <cell r="D121" t="str">
            <v>AIH MS</v>
          </cell>
          <cell r="E121">
            <v>486.92</v>
          </cell>
          <cell r="F121">
            <v>973.84</v>
          </cell>
          <cell r="H121">
            <v>1460.76</v>
          </cell>
          <cell r="I121" t="str">
            <v>média</v>
          </cell>
          <cell r="J121" t="str">
            <v>06 - Média e Alta Complexidade (MAC)</v>
          </cell>
          <cell r="K121">
            <v>2</v>
          </cell>
        </row>
        <row r="122">
          <cell r="A122">
            <v>413040046</v>
          </cell>
          <cell r="B122" t="str">
            <v>0413040046 - DERMOLIPECTOMIA ABDOMINAL NAO ESTETICA (PLÁSTICA ABDOMINAL)</v>
          </cell>
          <cell r="C122" t="str">
            <v>GERAL</v>
          </cell>
          <cell r="D122" t="str">
            <v>AIH MS</v>
          </cell>
          <cell r="E122">
            <v>621.84</v>
          </cell>
          <cell r="F122">
            <v>1243.68</v>
          </cell>
          <cell r="H122">
            <v>1865.52</v>
          </cell>
          <cell r="I122" t="str">
            <v>média</v>
          </cell>
          <cell r="J122" t="str">
            <v>06 - Média e Alta Complexidade (MAC)</v>
          </cell>
          <cell r="K122">
            <v>2</v>
          </cell>
        </row>
        <row r="123">
          <cell r="A123">
            <v>413040097</v>
          </cell>
          <cell r="B123" t="str">
            <v>0413040097 - PREPARO DE RETALHO</v>
          </cell>
          <cell r="C123" t="str">
            <v>GERAL</v>
          </cell>
          <cell r="D123" t="str">
            <v>AIH MS</v>
          </cell>
          <cell r="E123">
            <v>250.12</v>
          </cell>
          <cell r="F123">
            <v>750.36</v>
          </cell>
          <cell r="H123">
            <v>1000.48</v>
          </cell>
          <cell r="I123" t="str">
            <v>média</v>
          </cell>
          <cell r="J123" t="str">
            <v>06 - Média e Alta Complexidade (MAC)</v>
          </cell>
          <cell r="K123">
            <v>3</v>
          </cell>
        </row>
        <row r="124">
          <cell r="A124">
            <v>413040119</v>
          </cell>
          <cell r="B124" t="str">
            <v>0413040119 - RECONSTRUCAO DE LÓBULO DA ORELHA</v>
          </cell>
          <cell r="C124" t="str">
            <v>GERAL</v>
          </cell>
          <cell r="D124" t="str">
            <v>AIH MS</v>
          </cell>
          <cell r="E124">
            <v>391.88</v>
          </cell>
          <cell r="F124">
            <v>783.76</v>
          </cell>
          <cell r="H124">
            <v>1175.6400000000001</v>
          </cell>
          <cell r="I124" t="str">
            <v>média</v>
          </cell>
          <cell r="J124" t="str">
            <v>06 - Média e Alta Complexidade (MAC)</v>
          </cell>
          <cell r="K124">
            <v>2</v>
          </cell>
        </row>
        <row r="125">
          <cell r="A125">
            <v>413040127</v>
          </cell>
          <cell r="B125" t="str">
            <v>0413040127 - RECONSTRUCAO DE POLO SUPERIOR DA ORELHA</v>
          </cell>
          <cell r="C125" t="str">
            <v>GERAL</v>
          </cell>
          <cell r="D125" t="str">
            <v>AIH MS</v>
          </cell>
          <cell r="E125">
            <v>281.72000000000003</v>
          </cell>
          <cell r="F125">
            <v>845.16</v>
          </cell>
          <cell r="H125">
            <v>1126.8800000000001</v>
          </cell>
          <cell r="I125" t="str">
            <v>média</v>
          </cell>
          <cell r="J125" t="str">
            <v>06 - Média e Alta Complexidade (MAC)</v>
          </cell>
          <cell r="K125">
            <v>2.9999999999999996</v>
          </cell>
        </row>
        <row r="126">
          <cell r="A126">
            <v>413040135</v>
          </cell>
          <cell r="B126" t="str">
            <v>0413040135 - RECONSTRUCAO DO HELIX DA ORELHA</v>
          </cell>
          <cell r="C126" t="str">
            <v>GERAL</v>
          </cell>
          <cell r="D126" t="str">
            <v>AIH MS</v>
          </cell>
          <cell r="E126">
            <v>281.72000000000003</v>
          </cell>
          <cell r="F126">
            <v>845.16</v>
          </cell>
          <cell r="H126">
            <v>1126.8800000000001</v>
          </cell>
          <cell r="I126" t="str">
            <v>média</v>
          </cell>
          <cell r="J126" t="str">
            <v>06 - Média e Alta Complexidade (MAC)</v>
          </cell>
          <cell r="K126">
            <v>2.9999999999999996</v>
          </cell>
        </row>
        <row r="127">
          <cell r="A127">
            <v>413040143</v>
          </cell>
          <cell r="B127" t="str">
            <v>0413040143 - RECONSTRUCAO TOTAL DE ORELHA (MULTIPLOS ESTAGIOS)</v>
          </cell>
          <cell r="C127" t="str">
            <v>GERAL</v>
          </cell>
          <cell r="D127" t="str">
            <v>AIH MS</v>
          </cell>
          <cell r="E127">
            <v>338.95</v>
          </cell>
          <cell r="F127">
            <v>677.9</v>
          </cell>
          <cell r="H127">
            <v>1016.85</v>
          </cell>
          <cell r="I127" t="str">
            <v>média</v>
          </cell>
          <cell r="J127" t="str">
            <v>06 - Média e Alta Complexidade (MAC)</v>
          </cell>
          <cell r="K127">
            <v>2</v>
          </cell>
        </row>
        <row r="128">
          <cell r="A128">
            <v>413040151</v>
          </cell>
          <cell r="B128" t="str">
            <v>0413040151 - TRANSFERÊNCIA INTERMEDIÁRIA DE RETALHO</v>
          </cell>
          <cell r="C128" t="str">
            <v>GERAL</v>
          </cell>
          <cell r="D128" t="str">
            <v>AIH MS</v>
          </cell>
          <cell r="E128">
            <v>413.45</v>
          </cell>
          <cell r="F128">
            <v>826.9</v>
          </cell>
          <cell r="H128">
            <v>1240.3499999999999</v>
          </cell>
          <cell r="I128" t="str">
            <v>média</v>
          </cell>
          <cell r="J128" t="str">
            <v>06 - Média e Alta Complexidade (MAC)</v>
          </cell>
          <cell r="K128">
            <v>2</v>
          </cell>
        </row>
        <row r="129">
          <cell r="A129">
            <v>413040186</v>
          </cell>
          <cell r="B129" t="str">
            <v>0413040186 - TRATAMENTO CIRURGICO DE RETRACAO CICATRICIAL DA AXILA</v>
          </cell>
          <cell r="C129" t="str">
            <v>GERAL</v>
          </cell>
          <cell r="D129" t="str">
            <v>AIH MS</v>
          </cell>
          <cell r="E129">
            <v>525.84</v>
          </cell>
          <cell r="F129">
            <v>1051.68</v>
          </cell>
          <cell r="H129">
            <v>1577.52</v>
          </cell>
          <cell r="I129" t="str">
            <v>média</v>
          </cell>
          <cell r="J129" t="str">
            <v>06 - Média e Alta Complexidade (MAC)</v>
          </cell>
          <cell r="K129">
            <v>2</v>
          </cell>
        </row>
        <row r="130">
          <cell r="A130">
            <v>413040194</v>
          </cell>
          <cell r="B130" t="str">
            <v>0413040194 - TRATAMENTO CIRURGICO DE RETRACAO CICATRICIAL DO COTOVELO</v>
          </cell>
          <cell r="C130" t="str">
            <v>GERAL</v>
          </cell>
          <cell r="D130" t="str">
            <v>AIH MS</v>
          </cell>
          <cell r="E130">
            <v>315.61</v>
          </cell>
          <cell r="F130">
            <v>946.83</v>
          </cell>
          <cell r="H130">
            <v>1262.44</v>
          </cell>
          <cell r="I130" t="str">
            <v>média</v>
          </cell>
          <cell r="J130" t="str">
            <v>06 - Média e Alta Complexidade (MAC)</v>
          </cell>
          <cell r="K130">
            <v>3</v>
          </cell>
        </row>
        <row r="131">
          <cell r="A131">
            <v>413040208</v>
          </cell>
          <cell r="B131" t="str">
            <v>0413040208 - TRATAMENTO CIRURGICO DE RETRACAO CICATRICIAL DOS DEDOS DA MAO/PE S/ COMPROMETIMENTO TENDINOSO</v>
          </cell>
          <cell r="C131" t="str">
            <v>GERAL</v>
          </cell>
          <cell r="D131" t="str">
            <v>AIH MS</v>
          </cell>
          <cell r="E131">
            <v>256.23</v>
          </cell>
          <cell r="F131">
            <v>768.69</v>
          </cell>
          <cell r="H131">
            <v>1024.92</v>
          </cell>
          <cell r="I131" t="str">
            <v>média</v>
          </cell>
          <cell r="J131" t="str">
            <v>06 - Média e Alta Complexidade (MAC)</v>
          </cell>
          <cell r="K131">
            <v>3</v>
          </cell>
        </row>
        <row r="132">
          <cell r="A132">
            <v>413040232</v>
          </cell>
          <cell r="B132" t="str">
            <v>0413040232 - TRATAMENTO CIRURGICO NAO ESTÉTICO DA ORELHA</v>
          </cell>
          <cell r="C132" t="str">
            <v>GERAL</v>
          </cell>
          <cell r="D132" t="str">
            <v>AIH MS</v>
          </cell>
          <cell r="E132">
            <v>391.88</v>
          </cell>
          <cell r="F132">
            <v>783.76</v>
          </cell>
          <cell r="H132">
            <v>1175.6400000000001</v>
          </cell>
          <cell r="I132" t="str">
            <v>média</v>
          </cell>
          <cell r="J132" t="str">
            <v>06 - Média e Alta Complexidade (MAC)</v>
          </cell>
          <cell r="K132">
            <v>2</v>
          </cell>
        </row>
        <row r="133">
          <cell r="A133">
            <v>409060011</v>
          </cell>
          <cell r="B133" t="str">
            <v>0409060011 - CERCLAGEM DE COLO DO UTERO</v>
          </cell>
          <cell r="C133" t="str">
            <v>GINECOLOGIA</v>
          </cell>
          <cell r="D133" t="str">
            <v>AIH MS</v>
          </cell>
          <cell r="E133">
            <v>178.01</v>
          </cell>
          <cell r="F133">
            <v>890.05</v>
          </cell>
          <cell r="H133">
            <v>1068.06</v>
          </cell>
          <cell r="I133" t="str">
            <v>média</v>
          </cell>
          <cell r="J133" t="str">
            <v>06 - Média e Alta Complexidade (MAC)</v>
          </cell>
          <cell r="K133">
            <v>5</v>
          </cell>
          <cell r="L133">
            <v>178.01</v>
          </cell>
        </row>
        <row r="134">
          <cell r="A134">
            <v>409060020</v>
          </cell>
          <cell r="B134" t="str">
            <v>0409060020 - COLPOPERINEOPLASTIA ANTERIOR E POSTERIOR C/ AMPUTACAO DE COLO</v>
          </cell>
          <cell r="C134" t="str">
            <v>GINECOLOGIA</v>
          </cell>
          <cell r="D134" t="str">
            <v>AIH MS</v>
          </cell>
          <cell r="E134">
            <v>449.2</v>
          </cell>
          <cell r="F134">
            <v>898.4</v>
          </cell>
          <cell r="H134">
            <v>1347.6</v>
          </cell>
          <cell r="I134" t="str">
            <v>média</v>
          </cell>
          <cell r="J134" t="str">
            <v>06 - Média e Alta Complexidade (MAC)</v>
          </cell>
          <cell r="K134">
            <v>2</v>
          </cell>
        </row>
        <row r="135">
          <cell r="A135">
            <v>409060038</v>
          </cell>
          <cell r="B135" t="str">
            <v>0409060038 - EXCISÃO TIPO 3 DO COLO UTERINO</v>
          </cell>
          <cell r="C135" t="str">
            <v>GINECOLOGIA</v>
          </cell>
          <cell r="D135" t="str">
            <v>AIH MS</v>
          </cell>
          <cell r="E135">
            <v>443.66</v>
          </cell>
          <cell r="F135">
            <v>887.32</v>
          </cell>
          <cell r="H135">
            <v>1330.98</v>
          </cell>
          <cell r="I135" t="str">
            <v>média</v>
          </cell>
          <cell r="J135" t="str">
            <v>06 - Média e Alta Complexidade (MAC)</v>
          </cell>
          <cell r="K135">
            <v>2</v>
          </cell>
        </row>
        <row r="136">
          <cell r="A136">
            <v>409060046</v>
          </cell>
          <cell r="B136" t="str">
            <v>0409060046 - CURETAGEM SEMIOTICA C/ OU S/ DILATACAO DO COLO DO UTERO</v>
          </cell>
          <cell r="C136" t="str">
            <v>GINECOLOGIA</v>
          </cell>
          <cell r="D136" t="str">
            <v>AIH MS</v>
          </cell>
          <cell r="E136">
            <v>167.42</v>
          </cell>
          <cell r="F136">
            <v>669.68</v>
          </cell>
          <cell r="H136">
            <v>837.1</v>
          </cell>
          <cell r="I136" t="str">
            <v>média</v>
          </cell>
          <cell r="J136" t="str">
            <v>06 - Média e Alta Complexidade (MAC)</v>
          </cell>
          <cell r="K136">
            <v>4</v>
          </cell>
        </row>
        <row r="137">
          <cell r="A137">
            <v>409060054</v>
          </cell>
          <cell r="B137" t="str">
            <v>0409060054 - CURETAGEM UTERINA EM MOLA HIDATIFORME</v>
          </cell>
          <cell r="C137" t="str">
            <v>GINECOLOGIA</v>
          </cell>
          <cell r="D137" t="str">
            <v>AIH MS</v>
          </cell>
          <cell r="E137">
            <v>137.38</v>
          </cell>
          <cell r="F137">
            <v>824.28</v>
          </cell>
          <cell r="H137">
            <v>961.66</v>
          </cell>
          <cell r="I137" t="str">
            <v>média</v>
          </cell>
          <cell r="J137" t="str">
            <v>06 - Média e Alta Complexidade (MAC)</v>
          </cell>
          <cell r="K137">
            <v>6</v>
          </cell>
          <cell r="L137">
            <v>274.76</v>
          </cell>
        </row>
        <row r="138">
          <cell r="A138">
            <v>409060100</v>
          </cell>
          <cell r="B138" t="str">
            <v>0409060100 - HISTERECTOMIA (POR VIA VAGINAL)</v>
          </cell>
          <cell r="C138" t="str">
            <v>GINECOLOGIA</v>
          </cell>
          <cell r="D138" t="str">
            <v>AIH MS</v>
          </cell>
          <cell r="E138">
            <v>658.83</v>
          </cell>
          <cell r="F138">
            <v>1317.66</v>
          </cell>
          <cell r="H138">
            <v>1976.49</v>
          </cell>
          <cell r="I138" t="str">
            <v>média</v>
          </cell>
          <cell r="J138" t="str">
            <v>06 - Média e Alta Complexidade (MAC)</v>
          </cell>
          <cell r="K138">
            <v>2</v>
          </cell>
        </row>
        <row r="139">
          <cell r="A139">
            <v>409060119</v>
          </cell>
          <cell r="B139" t="str">
            <v>0409060119 - HISTERECTOMIA C/ ANEXECTOMIA (UNI / BILATERAL)</v>
          </cell>
          <cell r="C139" t="str">
            <v>GINECOLOGIA</v>
          </cell>
          <cell r="D139" t="str">
            <v>AIH MS</v>
          </cell>
          <cell r="E139">
            <v>1103.6400000000001</v>
          </cell>
          <cell r="F139">
            <v>2207.2800000000002</v>
          </cell>
          <cell r="H139">
            <v>3310.92</v>
          </cell>
          <cell r="I139" t="str">
            <v>média</v>
          </cell>
          <cell r="J139" t="str">
            <v>06 - Média e Alta Complexidade (MAC)</v>
          </cell>
          <cell r="K139">
            <v>2</v>
          </cell>
        </row>
        <row r="140">
          <cell r="A140">
            <v>409060127</v>
          </cell>
          <cell r="B140" t="str">
            <v>0409060127 - HISTERECTOMIA SUBTOTAL</v>
          </cell>
          <cell r="C140" t="str">
            <v>GINECOLOGIA</v>
          </cell>
          <cell r="D140" t="str">
            <v>AIH MS</v>
          </cell>
          <cell r="E140">
            <v>781.93</v>
          </cell>
          <cell r="F140">
            <v>1563.86</v>
          </cell>
          <cell r="H140">
            <v>2345.79</v>
          </cell>
          <cell r="I140" t="str">
            <v>média</v>
          </cell>
          <cell r="J140" t="str">
            <v>06 - Média e Alta Complexidade (MAC)</v>
          </cell>
          <cell r="K140">
            <v>2</v>
          </cell>
        </row>
        <row r="141">
          <cell r="A141">
            <v>409060135</v>
          </cell>
          <cell r="B141" t="str">
            <v>0409060135 - HISTERECTOMIA TOTAL</v>
          </cell>
          <cell r="C141" t="str">
            <v>GINECOLOGIA</v>
          </cell>
          <cell r="D141" t="str">
            <v>AIH MS</v>
          </cell>
          <cell r="E141">
            <v>907.93</v>
          </cell>
          <cell r="F141">
            <v>1815.86</v>
          </cell>
          <cell r="H141">
            <v>2723.79</v>
          </cell>
          <cell r="I141" t="str">
            <v>média</v>
          </cell>
          <cell r="J141" t="str">
            <v>06 - Média e Alta Complexidade (MAC)</v>
          </cell>
          <cell r="K141">
            <v>2</v>
          </cell>
        </row>
        <row r="142">
          <cell r="A142">
            <v>409060143</v>
          </cell>
          <cell r="B142" t="str">
            <v>0409060143 - HISTERECTOMIA TOTAL AMPLIADA (WERTHEIN-MEIGS)</v>
          </cell>
          <cell r="C142" t="str">
            <v>GINECOLOGIA</v>
          </cell>
          <cell r="D142" t="str">
            <v>AIH MS</v>
          </cell>
          <cell r="E142">
            <v>717.9</v>
          </cell>
          <cell r="F142">
            <v>1435.8</v>
          </cell>
          <cell r="H142">
            <v>2153.6999999999998</v>
          </cell>
          <cell r="I142" t="str">
            <v>média</v>
          </cell>
          <cell r="J142" t="str">
            <v>06 - Média e Alta Complexidade (MAC)</v>
          </cell>
          <cell r="K142">
            <v>2</v>
          </cell>
        </row>
        <row r="143">
          <cell r="A143">
            <v>409060151</v>
          </cell>
          <cell r="B143" t="str">
            <v>0409060151 - HISTERECTOMIA VIDEOLAPAROSCOPICA</v>
          </cell>
          <cell r="C143" t="str">
            <v>GINECOLOGIA</v>
          </cell>
          <cell r="D143" t="str">
            <v>AIH MS</v>
          </cell>
          <cell r="E143">
            <v>665.32</v>
          </cell>
          <cell r="F143">
            <v>1330.64</v>
          </cell>
          <cell r="H143">
            <v>1995.96</v>
          </cell>
          <cell r="I143" t="str">
            <v>média</v>
          </cell>
          <cell r="J143" t="str">
            <v>06 - Média e Alta Complexidade (MAC)</v>
          </cell>
          <cell r="K143">
            <v>2</v>
          </cell>
        </row>
        <row r="144">
          <cell r="A144">
            <v>409060178</v>
          </cell>
          <cell r="B144" t="str">
            <v>0409060178 - HISTEROSCOPIA CIRURGICA C/ RESSECTOSCOPIO</v>
          </cell>
          <cell r="C144" t="str">
            <v>GINECOLOGIA</v>
          </cell>
          <cell r="D144" t="str">
            <v>AIH MS</v>
          </cell>
          <cell r="E144">
            <v>173.33</v>
          </cell>
          <cell r="F144">
            <v>866.65</v>
          </cell>
          <cell r="H144">
            <v>1039.98</v>
          </cell>
          <cell r="I144" t="str">
            <v>média</v>
          </cell>
          <cell r="J144" t="str">
            <v>06 - Média e Alta Complexidade (MAC)</v>
          </cell>
          <cell r="K144">
            <v>4.9999999999999991</v>
          </cell>
          <cell r="L144">
            <v>173.32999999999987</v>
          </cell>
        </row>
        <row r="145">
          <cell r="A145">
            <v>409060186</v>
          </cell>
          <cell r="B145" t="str">
            <v>0409060186 - LAQUEADURA TUBARIA</v>
          </cell>
          <cell r="C145" t="str">
            <v>GINECOLOGIA</v>
          </cell>
          <cell r="D145" t="str">
            <v>AIH MS</v>
          </cell>
          <cell r="E145">
            <v>485.48</v>
          </cell>
          <cell r="F145">
            <v>970.96</v>
          </cell>
          <cell r="H145">
            <v>1456.44</v>
          </cell>
          <cell r="I145" t="str">
            <v>média</v>
          </cell>
          <cell r="J145" t="str">
            <v>06 - Média e Alta Complexidade (MAC)</v>
          </cell>
          <cell r="K145">
            <v>2</v>
          </cell>
        </row>
        <row r="146">
          <cell r="A146">
            <v>409060194</v>
          </cell>
          <cell r="B146" t="str">
            <v>0409060194 - MIOMECTOMIA</v>
          </cell>
          <cell r="C146" t="str">
            <v>GINECOLOGIA</v>
          </cell>
          <cell r="D146" t="str">
            <v>AIH MS</v>
          </cell>
          <cell r="E146">
            <v>528.94000000000005</v>
          </cell>
          <cell r="F146">
            <v>1057.8800000000001</v>
          </cell>
          <cell r="H146">
            <v>1586.82</v>
          </cell>
          <cell r="I146" t="str">
            <v>média</v>
          </cell>
          <cell r="J146" t="str">
            <v>06 - Média e Alta Complexidade (MAC)</v>
          </cell>
          <cell r="K146">
            <v>2</v>
          </cell>
        </row>
        <row r="147">
          <cell r="A147">
            <v>409060208</v>
          </cell>
          <cell r="B147" t="str">
            <v>0409060208 - MIOMECTOMIA VIDEOLAPAROSCOPICA</v>
          </cell>
          <cell r="C147" t="str">
            <v>GINECOLOGIA</v>
          </cell>
          <cell r="D147" t="str">
            <v>AIH MS</v>
          </cell>
          <cell r="E147">
            <v>437.46</v>
          </cell>
          <cell r="F147">
            <v>874.92</v>
          </cell>
          <cell r="H147">
            <v>1312.38</v>
          </cell>
          <cell r="I147" t="str">
            <v>média</v>
          </cell>
          <cell r="J147" t="str">
            <v>06 - Média e Alta Complexidade (MAC)</v>
          </cell>
          <cell r="K147">
            <v>2</v>
          </cell>
        </row>
        <row r="148">
          <cell r="A148">
            <v>409060216</v>
          </cell>
          <cell r="B148" t="str">
            <v>0409060216 - OOFORECTOMIA / OOFOROPLASTIA</v>
          </cell>
          <cell r="C148" t="str">
            <v>GINECOLOGIA</v>
          </cell>
          <cell r="D148" t="str">
            <v>AIH MS</v>
          </cell>
          <cell r="E148">
            <v>509.86</v>
          </cell>
          <cell r="F148">
            <v>1019.72</v>
          </cell>
          <cell r="H148">
            <v>1529.58</v>
          </cell>
          <cell r="I148" t="str">
            <v>média</v>
          </cell>
          <cell r="J148" t="str">
            <v>06 - Média e Alta Complexidade (MAC)</v>
          </cell>
          <cell r="K148">
            <v>2</v>
          </cell>
        </row>
        <row r="149">
          <cell r="A149">
            <v>409060224</v>
          </cell>
          <cell r="B149" t="str">
            <v>0409060224 - RESSECCAO DE VARIZES PELVICAS</v>
          </cell>
          <cell r="C149" t="str">
            <v>GINECOLOGIA</v>
          </cell>
          <cell r="D149" t="str">
            <v>AIH MS</v>
          </cell>
          <cell r="E149">
            <v>323.74</v>
          </cell>
          <cell r="F149">
            <v>971.22</v>
          </cell>
          <cell r="H149">
            <v>1294.96</v>
          </cell>
          <cell r="I149" t="str">
            <v>média</v>
          </cell>
          <cell r="J149" t="str">
            <v>06 - Média e Alta Complexidade (MAC)</v>
          </cell>
          <cell r="K149">
            <v>3</v>
          </cell>
        </row>
        <row r="150">
          <cell r="A150">
            <v>409060232</v>
          </cell>
          <cell r="B150" t="str">
            <v>0409060232 - SALPINGECTOMIA UNI / BILATERAL</v>
          </cell>
          <cell r="C150" t="str">
            <v>GINECOLOGIA</v>
          </cell>
          <cell r="D150" t="str">
            <v>AIH MS</v>
          </cell>
          <cell r="E150">
            <v>465.59</v>
          </cell>
          <cell r="F150">
            <v>931.18</v>
          </cell>
          <cell r="H150">
            <v>1396.77</v>
          </cell>
          <cell r="I150" t="str">
            <v>média</v>
          </cell>
          <cell r="J150" t="str">
            <v>06 - Média e Alta Complexidade (MAC)</v>
          </cell>
          <cell r="K150">
            <v>2</v>
          </cell>
        </row>
        <row r="151">
          <cell r="A151">
            <v>409060240</v>
          </cell>
          <cell r="B151" t="str">
            <v>0409060240 - SALPINGECTOMIA VIDEOLAPAROSCOPICA</v>
          </cell>
          <cell r="C151" t="str">
            <v>GINECOLOGIA</v>
          </cell>
          <cell r="D151" t="str">
            <v>AIH MS</v>
          </cell>
          <cell r="E151">
            <v>376.84</v>
          </cell>
          <cell r="F151">
            <v>753.68</v>
          </cell>
          <cell r="H151">
            <v>1130.52</v>
          </cell>
          <cell r="I151" t="str">
            <v>média</v>
          </cell>
          <cell r="J151" t="str">
            <v>06 - Média e Alta Complexidade (MAC)</v>
          </cell>
          <cell r="K151">
            <v>2</v>
          </cell>
        </row>
        <row r="152">
          <cell r="A152">
            <v>409060259</v>
          </cell>
          <cell r="B152" t="str">
            <v>0409060259 - SALPINGOPLASTIA</v>
          </cell>
          <cell r="C152" t="str">
            <v>GINECOLOGIA</v>
          </cell>
          <cell r="D152" t="str">
            <v>AIH MS</v>
          </cell>
          <cell r="E152">
            <v>334.32</v>
          </cell>
          <cell r="F152">
            <v>1002.96</v>
          </cell>
          <cell r="H152">
            <v>1337.28</v>
          </cell>
          <cell r="I152" t="str">
            <v>média</v>
          </cell>
          <cell r="J152" t="str">
            <v>06 - Média e Alta Complexidade (MAC)</v>
          </cell>
          <cell r="K152">
            <v>3</v>
          </cell>
        </row>
        <row r="153">
          <cell r="A153">
            <v>409060267</v>
          </cell>
          <cell r="B153" t="str">
            <v>0409060267 - SALPINGOPLASTIA VIDEOLAPAROSCOPICA</v>
          </cell>
          <cell r="C153" t="str">
            <v>GINECOLOGIA</v>
          </cell>
          <cell r="D153" t="str">
            <v>AIH MS</v>
          </cell>
          <cell r="E153">
            <v>337.17</v>
          </cell>
          <cell r="F153">
            <v>1011.51</v>
          </cell>
          <cell r="H153">
            <v>1348.68</v>
          </cell>
          <cell r="I153" t="str">
            <v>média</v>
          </cell>
          <cell r="J153" t="str">
            <v>06 - Média e Alta Complexidade (MAC)</v>
          </cell>
          <cell r="K153">
            <v>3</v>
          </cell>
        </row>
        <row r="154">
          <cell r="A154">
            <v>409060275</v>
          </cell>
          <cell r="B154" t="str">
            <v>0409060275 - TRAQUELOPLASTIA</v>
          </cell>
          <cell r="C154" t="str">
            <v>GINECOLOGIA</v>
          </cell>
          <cell r="D154" t="str">
            <v>AIH MS</v>
          </cell>
          <cell r="E154">
            <v>324.23</v>
          </cell>
          <cell r="F154">
            <v>972.69</v>
          </cell>
          <cell r="H154">
            <v>1296.92</v>
          </cell>
          <cell r="I154" t="str">
            <v>média</v>
          </cell>
          <cell r="J154" t="str">
            <v>06 - Média e Alta Complexidade (MAC)</v>
          </cell>
          <cell r="K154">
            <v>3</v>
          </cell>
        </row>
        <row r="155">
          <cell r="A155">
            <v>409070017</v>
          </cell>
          <cell r="B155" t="str">
            <v>0409070017 - ALARGAMENTO DA ENTRADA VAGINAL</v>
          </cell>
          <cell r="C155" t="str">
            <v>GINECOLOGIA</v>
          </cell>
          <cell r="D155" t="str">
            <v>AIH MS</v>
          </cell>
          <cell r="E155">
            <v>119.35</v>
          </cell>
          <cell r="F155">
            <v>835.45</v>
          </cell>
          <cell r="H155">
            <v>954.8</v>
          </cell>
          <cell r="I155" t="str">
            <v>média</v>
          </cell>
          <cell r="J155" t="str">
            <v>06 - Média e Alta Complexidade (MAC)</v>
          </cell>
          <cell r="K155">
            <v>7.0000000000000009</v>
          </cell>
          <cell r="L155">
            <v>358.05000000000007</v>
          </cell>
        </row>
        <row r="156">
          <cell r="A156">
            <v>409070025</v>
          </cell>
          <cell r="B156" t="str">
            <v>0409070025 - COLPECTOMIA</v>
          </cell>
          <cell r="C156" t="str">
            <v>GINECOLOGIA</v>
          </cell>
          <cell r="D156" t="str">
            <v>AIH MS</v>
          </cell>
          <cell r="E156">
            <v>372.54</v>
          </cell>
          <cell r="F156">
            <v>745.08</v>
          </cell>
          <cell r="H156">
            <v>1117.6199999999999</v>
          </cell>
          <cell r="I156" t="str">
            <v>média</v>
          </cell>
          <cell r="J156" t="str">
            <v>06 - Média e Alta Complexidade (MAC)</v>
          </cell>
          <cell r="K156">
            <v>2</v>
          </cell>
        </row>
        <row r="157">
          <cell r="A157">
            <v>409070033</v>
          </cell>
          <cell r="B157" t="str">
            <v>0409070033 - COLPOCLEISE (CIRURGIA DE LE FORT)</v>
          </cell>
          <cell r="C157" t="str">
            <v>GINECOLOGIA</v>
          </cell>
          <cell r="D157" t="str">
            <v>AIH MS</v>
          </cell>
          <cell r="E157">
            <v>351.38</v>
          </cell>
          <cell r="F157">
            <v>702.76</v>
          </cell>
          <cell r="H157">
            <v>1054.1400000000001</v>
          </cell>
          <cell r="I157" t="str">
            <v>média</v>
          </cell>
          <cell r="J157" t="str">
            <v>06 - Média e Alta Complexidade (MAC)</v>
          </cell>
          <cell r="K157">
            <v>2</v>
          </cell>
        </row>
        <row r="158">
          <cell r="A158">
            <v>409070041</v>
          </cell>
          <cell r="B158" t="str">
            <v>0409070041 - COLPOPERINEOCLEISE</v>
          </cell>
          <cell r="C158" t="str">
            <v>GINECOLOGIA</v>
          </cell>
          <cell r="D158" t="str">
            <v>AIH MS</v>
          </cell>
          <cell r="E158">
            <v>372.53</v>
          </cell>
          <cell r="F158">
            <v>745.06</v>
          </cell>
          <cell r="H158">
            <v>1117.5899999999999</v>
          </cell>
          <cell r="I158" t="str">
            <v>média</v>
          </cell>
          <cell r="J158" t="str">
            <v>06 - Média e Alta Complexidade (MAC)</v>
          </cell>
          <cell r="K158">
            <v>2</v>
          </cell>
        </row>
        <row r="159">
          <cell r="A159">
            <v>409070050</v>
          </cell>
          <cell r="B159" t="str">
            <v>0409070050 - COLPOPERINEOPLASTIA ANTERIOR E POSTERIOR</v>
          </cell>
          <cell r="C159" t="str">
            <v>GINECOLOGIA</v>
          </cell>
          <cell r="D159" t="str">
            <v>AIH MS</v>
          </cell>
          <cell r="E159">
            <v>472.43</v>
          </cell>
          <cell r="F159">
            <v>944.86</v>
          </cell>
          <cell r="H159">
            <v>1417.29</v>
          </cell>
          <cell r="I159" t="str">
            <v>média</v>
          </cell>
          <cell r="J159" t="str">
            <v>06 - Média e Alta Complexidade (MAC)</v>
          </cell>
          <cell r="K159">
            <v>2</v>
          </cell>
        </row>
        <row r="160">
          <cell r="A160">
            <v>409070068</v>
          </cell>
          <cell r="B160" t="str">
            <v>0409070068 - COLPOPERINEOPLASTIA POSTERIOR</v>
          </cell>
          <cell r="C160" t="str">
            <v>GINECOLOGIA</v>
          </cell>
          <cell r="D160" t="str">
            <v>AIH MS</v>
          </cell>
          <cell r="E160">
            <v>372.54</v>
          </cell>
          <cell r="F160">
            <v>745.08</v>
          </cell>
          <cell r="H160">
            <v>1117.6199999999999</v>
          </cell>
          <cell r="I160" t="str">
            <v>média</v>
          </cell>
          <cell r="J160" t="str">
            <v>06 - Média e Alta Complexidade (MAC)</v>
          </cell>
          <cell r="K160">
            <v>2</v>
          </cell>
        </row>
        <row r="161">
          <cell r="A161">
            <v>409070076</v>
          </cell>
          <cell r="B161" t="str">
            <v>0409070076 - COLPOPERINEORRAFIA NAO OBSTETRICA</v>
          </cell>
          <cell r="C161" t="str">
            <v>GINECOLOGIA</v>
          </cell>
          <cell r="D161" t="str">
            <v>AIH MS</v>
          </cell>
          <cell r="E161">
            <v>372.54</v>
          </cell>
          <cell r="F161">
            <v>745.08</v>
          </cell>
          <cell r="H161">
            <v>1117.6199999999999</v>
          </cell>
          <cell r="I161" t="str">
            <v>média</v>
          </cell>
          <cell r="J161" t="str">
            <v>06 - Média e Alta Complexidade (MAC)</v>
          </cell>
          <cell r="K161">
            <v>2</v>
          </cell>
        </row>
        <row r="162">
          <cell r="A162">
            <v>409070084</v>
          </cell>
          <cell r="B162" t="str">
            <v>0409070084 - COLPOPLASTIA ANTERIOR</v>
          </cell>
          <cell r="C162" t="str">
            <v>GINECOLOGIA</v>
          </cell>
          <cell r="D162" t="str">
            <v>AIH MS</v>
          </cell>
          <cell r="E162">
            <v>372.54</v>
          </cell>
          <cell r="F162">
            <v>745.08</v>
          </cell>
          <cell r="H162">
            <v>1117.6199999999999</v>
          </cell>
          <cell r="I162" t="str">
            <v>média</v>
          </cell>
          <cell r="J162" t="str">
            <v>06 - Média e Alta Complexidade (MAC)</v>
          </cell>
          <cell r="K162">
            <v>2</v>
          </cell>
        </row>
        <row r="163">
          <cell r="A163">
            <v>409070114</v>
          </cell>
          <cell r="B163" t="str">
            <v>0409070114 - CONSTRUCAO DE VAGINA</v>
          </cell>
          <cell r="C163" t="str">
            <v>GINECOLOGIA</v>
          </cell>
          <cell r="D163" t="str">
            <v>AIH MS</v>
          </cell>
          <cell r="E163">
            <v>398.05</v>
          </cell>
          <cell r="F163">
            <v>796.1</v>
          </cell>
          <cell r="H163">
            <v>1194.1500000000001</v>
          </cell>
          <cell r="I163" t="str">
            <v>média</v>
          </cell>
          <cell r="J163" t="str">
            <v>06 - Média e Alta Complexidade (MAC)</v>
          </cell>
          <cell r="K163">
            <v>2</v>
          </cell>
        </row>
        <row r="164">
          <cell r="A164">
            <v>409070149</v>
          </cell>
          <cell r="B164" t="str">
            <v>0409070149 - EXERESE DE CISTO VAGINAL</v>
          </cell>
          <cell r="C164" t="str">
            <v>GINECOLOGIA</v>
          </cell>
          <cell r="D164" t="str">
            <v>AIH MS</v>
          </cell>
          <cell r="E164">
            <v>372.54</v>
          </cell>
          <cell r="F164">
            <v>745.08</v>
          </cell>
          <cell r="H164">
            <v>1117.6199999999999</v>
          </cell>
          <cell r="I164" t="str">
            <v>média</v>
          </cell>
          <cell r="J164" t="str">
            <v>06 - Média e Alta Complexidade (MAC)</v>
          </cell>
          <cell r="K164">
            <v>2</v>
          </cell>
        </row>
        <row r="165">
          <cell r="A165">
            <v>409070157</v>
          </cell>
          <cell r="B165" t="str">
            <v>0409070157 - EXERESE DE GLÂNDULA DE BARTHOLIN / SKENE</v>
          </cell>
          <cell r="C165" t="str">
            <v>GINECOLOGIA</v>
          </cell>
          <cell r="D165" t="str">
            <v>AIH MS</v>
          </cell>
          <cell r="E165">
            <v>224.68</v>
          </cell>
          <cell r="F165">
            <v>898.72</v>
          </cell>
          <cell r="H165">
            <v>1123.4000000000001</v>
          </cell>
          <cell r="I165" t="str">
            <v>média</v>
          </cell>
          <cell r="J165" t="str">
            <v>06 - Média e Alta Complexidade (MAC)</v>
          </cell>
          <cell r="K165">
            <v>4</v>
          </cell>
        </row>
        <row r="166">
          <cell r="A166">
            <v>409070190</v>
          </cell>
          <cell r="B166" t="str">
            <v>0409070190 - MARSUPIALIZACAO DE GLÂNDULA DE BARTOLIN</v>
          </cell>
          <cell r="C166" t="str">
            <v>GINECOLOGIA</v>
          </cell>
          <cell r="D166" t="str">
            <v>AIH MS</v>
          </cell>
          <cell r="E166">
            <v>139.96</v>
          </cell>
          <cell r="F166">
            <v>839.76</v>
          </cell>
          <cell r="H166">
            <v>979.72</v>
          </cell>
          <cell r="I166" t="str">
            <v>média</v>
          </cell>
          <cell r="J166" t="str">
            <v>06 - Média e Alta Complexidade (MAC)</v>
          </cell>
          <cell r="K166">
            <v>6</v>
          </cell>
          <cell r="L166">
            <v>279.92</v>
          </cell>
        </row>
        <row r="167">
          <cell r="A167">
            <v>409070203</v>
          </cell>
          <cell r="B167" t="str">
            <v>0409070203 - OPERACAO DE BURCH</v>
          </cell>
          <cell r="C167" t="str">
            <v>GINECOLOGIA</v>
          </cell>
          <cell r="D167" t="str">
            <v>AIH MS</v>
          </cell>
          <cell r="E167">
            <v>457.67</v>
          </cell>
          <cell r="F167">
            <v>915.34</v>
          </cell>
          <cell r="H167">
            <v>1373.01</v>
          </cell>
          <cell r="I167" t="str">
            <v>média</v>
          </cell>
          <cell r="J167" t="str">
            <v>06 - Média e Alta Complexidade (MAC)</v>
          </cell>
          <cell r="K167">
            <v>2</v>
          </cell>
        </row>
        <row r="168">
          <cell r="A168">
            <v>409070211</v>
          </cell>
          <cell r="B168" t="str">
            <v>0409070211 - RECONSTRUCAO DA VAGINA</v>
          </cell>
          <cell r="C168" t="str">
            <v>GINECOLOGIA</v>
          </cell>
          <cell r="D168" t="str">
            <v>AIH MS</v>
          </cell>
          <cell r="E168">
            <v>409.55</v>
          </cell>
          <cell r="F168">
            <v>819.1</v>
          </cell>
          <cell r="H168">
            <v>1228.6500000000001</v>
          </cell>
          <cell r="I168" t="str">
            <v>média</v>
          </cell>
          <cell r="J168" t="str">
            <v>06 - Média e Alta Complexidade (MAC)</v>
          </cell>
          <cell r="K168">
            <v>2</v>
          </cell>
        </row>
        <row r="169">
          <cell r="A169">
            <v>409070220</v>
          </cell>
          <cell r="B169" t="str">
            <v>0409070220 - TRATAMENTO CIRURGICO DE COAPTACAO DE NINFAS</v>
          </cell>
          <cell r="C169" t="str">
            <v>GINECOLOGIA</v>
          </cell>
          <cell r="D169" t="str">
            <v>AIH MS</v>
          </cell>
          <cell r="E169">
            <v>119.35</v>
          </cell>
          <cell r="F169">
            <v>835.45</v>
          </cell>
          <cell r="H169">
            <v>954.8</v>
          </cell>
          <cell r="I169" t="str">
            <v>média</v>
          </cell>
          <cell r="J169" t="str">
            <v>06 - Média e Alta Complexidade (MAC)</v>
          </cell>
          <cell r="K169">
            <v>7.0000000000000009</v>
          </cell>
          <cell r="L169">
            <v>358.05000000000007</v>
          </cell>
        </row>
        <row r="170">
          <cell r="A170">
            <v>409070238</v>
          </cell>
          <cell r="B170" t="str">
            <v>0409070238 - TRATAMENTO CIRURGICO DE FISTULA RETO-VAGINAL</v>
          </cell>
          <cell r="C170" t="str">
            <v>GINECOLOGIA</v>
          </cell>
          <cell r="D170" t="str">
            <v>AIH MS</v>
          </cell>
          <cell r="E170">
            <v>339.52</v>
          </cell>
          <cell r="F170">
            <v>1018.56</v>
          </cell>
          <cell r="H170">
            <v>1358.08</v>
          </cell>
          <cell r="I170" t="str">
            <v>média</v>
          </cell>
          <cell r="J170" t="str">
            <v>06 - Média e Alta Complexidade (MAC)</v>
          </cell>
          <cell r="K170">
            <v>3</v>
          </cell>
        </row>
        <row r="171">
          <cell r="A171">
            <v>409070254</v>
          </cell>
          <cell r="B171" t="str">
            <v>0409070254 - TRATAMENTO CIRURGICO DE FISTULA VESICO-VAGINAL</v>
          </cell>
          <cell r="C171" t="str">
            <v>GINECOLOGIA</v>
          </cell>
          <cell r="D171" t="str">
            <v>AIH MS</v>
          </cell>
          <cell r="E171">
            <v>1142.25</v>
          </cell>
          <cell r="F171">
            <v>1142.25</v>
          </cell>
          <cell r="H171">
            <v>2284.5</v>
          </cell>
          <cell r="I171" t="str">
            <v>média</v>
          </cell>
          <cell r="J171" t="str">
            <v>06 - Média e Alta Complexidade (MAC)</v>
          </cell>
          <cell r="K171">
            <v>1</v>
          </cell>
        </row>
        <row r="172">
          <cell r="A172">
            <v>409070262</v>
          </cell>
          <cell r="B172" t="str">
            <v>0409070262 - TRATAMENTO CIRURGICO DE HIPERTROFIA DOS PEQUENOS LABIOS</v>
          </cell>
          <cell r="C172" t="str">
            <v>GINECOLOGIA</v>
          </cell>
          <cell r="D172" t="str">
            <v>AIH MS</v>
          </cell>
          <cell r="E172">
            <v>119.35</v>
          </cell>
          <cell r="F172">
            <v>835.45</v>
          </cell>
          <cell r="H172">
            <v>954.8</v>
          </cell>
          <cell r="I172" t="str">
            <v>média</v>
          </cell>
          <cell r="J172" t="str">
            <v>06 - Média e Alta Complexidade (MAC)</v>
          </cell>
          <cell r="K172">
            <v>7.0000000000000009</v>
          </cell>
          <cell r="L172">
            <v>358.05000000000007</v>
          </cell>
        </row>
        <row r="173">
          <cell r="A173">
            <v>409070270</v>
          </cell>
          <cell r="B173" t="str">
            <v>0409070270 - TRATAMENTO CIRURGICO DE INCONTINÊNCIA URINÁRIA POR VIA VAGINAL</v>
          </cell>
          <cell r="C173" t="str">
            <v>GINECOLOGIA</v>
          </cell>
          <cell r="D173" t="str">
            <v>AIH MS</v>
          </cell>
          <cell r="E173">
            <v>372.89</v>
          </cell>
          <cell r="F173">
            <v>3356.01</v>
          </cell>
          <cell r="H173">
            <v>3728.9</v>
          </cell>
          <cell r="I173" t="str">
            <v>média</v>
          </cell>
          <cell r="J173" t="str">
            <v>06 - Média e Alta Complexidade (MAC)</v>
          </cell>
          <cell r="K173">
            <v>9.0000000000000018</v>
          </cell>
          <cell r="L173">
            <v>1864.4500000000005</v>
          </cell>
        </row>
        <row r="174">
          <cell r="A174">
            <v>409070289</v>
          </cell>
          <cell r="B174" t="str">
            <v>0409070289 - TRATAMENTO CIRURGICO DE VAGINA SEPTADA / ATRESICA</v>
          </cell>
          <cell r="C174" t="str">
            <v>GINECOLOGIA</v>
          </cell>
          <cell r="D174" t="str">
            <v>AIH MS</v>
          </cell>
          <cell r="E174">
            <v>428.45</v>
          </cell>
          <cell r="F174">
            <v>856.9</v>
          </cell>
          <cell r="H174">
            <v>1285.3499999999999</v>
          </cell>
          <cell r="I174" t="str">
            <v>média</v>
          </cell>
          <cell r="J174" t="str">
            <v>06 - Média e Alta Complexidade (MAC)</v>
          </cell>
          <cell r="K174">
            <v>2</v>
          </cell>
        </row>
        <row r="175">
          <cell r="A175">
            <v>409070300</v>
          </cell>
          <cell r="B175" t="str">
            <v>0409070300 - VULVECTOMIA SIMPLES</v>
          </cell>
          <cell r="C175" t="str">
            <v>GINECOLOGIA</v>
          </cell>
          <cell r="D175" t="str">
            <v>AIH MS</v>
          </cell>
          <cell r="E175">
            <v>128.44</v>
          </cell>
          <cell r="F175">
            <v>770.64</v>
          </cell>
          <cell r="H175">
            <v>899.08</v>
          </cell>
          <cell r="I175" t="str">
            <v>média</v>
          </cell>
          <cell r="J175" t="str">
            <v>06 - Média e Alta Complexidade (MAC)</v>
          </cell>
          <cell r="K175">
            <v>6</v>
          </cell>
          <cell r="L175">
            <v>256.88</v>
          </cell>
        </row>
        <row r="176">
          <cell r="A176">
            <v>410010057</v>
          </cell>
          <cell r="B176" t="str">
            <v>0410010057 - MASTECTOMIA RADICAL C/ LINFADENECTOMIA</v>
          </cell>
          <cell r="C176" t="str">
            <v>GINECOLOGIA</v>
          </cell>
          <cell r="D176" t="str">
            <v>AIH MS</v>
          </cell>
          <cell r="E176">
            <v>783.51</v>
          </cell>
          <cell r="F176">
            <v>783.51</v>
          </cell>
          <cell r="H176">
            <v>1567.02</v>
          </cell>
          <cell r="I176" t="str">
            <v>média</v>
          </cell>
          <cell r="J176" t="str">
            <v>06 - Média e Alta Complexidade (MAC)</v>
          </cell>
          <cell r="K176">
            <v>1</v>
          </cell>
        </row>
        <row r="177">
          <cell r="A177">
            <v>410010065</v>
          </cell>
          <cell r="B177" t="str">
            <v>0410010065 - MASTECTOMIA SIMPLES</v>
          </cell>
          <cell r="C177" t="str">
            <v>GINECOLOGIA</v>
          </cell>
          <cell r="D177" t="str">
            <v>AIH MS</v>
          </cell>
          <cell r="E177">
            <v>462.8</v>
          </cell>
          <cell r="F177">
            <v>925.6</v>
          </cell>
          <cell r="H177">
            <v>1388.4</v>
          </cell>
          <cell r="I177" t="str">
            <v>média</v>
          </cell>
          <cell r="J177" t="str">
            <v>06 - Média e Alta Complexidade (MAC)</v>
          </cell>
          <cell r="K177">
            <v>2</v>
          </cell>
        </row>
        <row r="178">
          <cell r="A178">
            <v>410010073</v>
          </cell>
          <cell r="B178" t="str">
            <v>0410010073 - PLASTICA MAMÁRIA FEMININA NAO ESTETICA</v>
          </cell>
          <cell r="C178" t="str">
            <v>GINECOLOGIA</v>
          </cell>
          <cell r="D178" t="str">
            <v>AIH MS</v>
          </cell>
          <cell r="E178">
            <v>514.16999999999996</v>
          </cell>
          <cell r="F178">
            <v>2056.6799999999998</v>
          </cell>
          <cell r="H178">
            <v>2570.85</v>
          </cell>
          <cell r="I178" t="str">
            <v>média</v>
          </cell>
          <cell r="J178" t="str">
            <v>06 - Média e Alta Complexidade (MAC)</v>
          </cell>
          <cell r="K178">
            <v>4</v>
          </cell>
        </row>
        <row r="179">
          <cell r="A179">
            <v>410010081</v>
          </cell>
          <cell r="B179" t="str">
            <v>0410010081 - PLASTICA MAMÁRIA MASCULINA</v>
          </cell>
          <cell r="C179" t="str">
            <v>GINECOLOGIA</v>
          </cell>
          <cell r="D179" t="str">
            <v>AIH MS</v>
          </cell>
          <cell r="E179">
            <v>450.64</v>
          </cell>
          <cell r="F179">
            <v>901.28</v>
          </cell>
          <cell r="H179">
            <v>1351.92</v>
          </cell>
          <cell r="I179" t="str">
            <v>média</v>
          </cell>
          <cell r="J179" t="str">
            <v>06 - Média e Alta Complexidade (MAC)</v>
          </cell>
          <cell r="K179">
            <v>2</v>
          </cell>
        </row>
        <row r="180">
          <cell r="A180">
            <v>410010090</v>
          </cell>
          <cell r="B180" t="str">
            <v>0410010090 - PLASTICA MAMÁRIA RECONSTRUTIVA PÓS MASTECTOMIA C/ IMPLANTE DE PRÓTESE</v>
          </cell>
          <cell r="C180" t="str">
            <v>GINECOLOGIA</v>
          </cell>
          <cell r="D180" t="str">
            <v>AIH MS</v>
          </cell>
          <cell r="E180">
            <v>315.92</v>
          </cell>
          <cell r="F180">
            <v>947.76</v>
          </cell>
          <cell r="H180">
            <v>1263.68</v>
          </cell>
          <cell r="I180" t="str">
            <v>média</v>
          </cell>
          <cell r="J180" t="str">
            <v>06 - Média e Alta Complexidade (MAC)</v>
          </cell>
          <cell r="K180">
            <v>3</v>
          </cell>
        </row>
        <row r="181">
          <cell r="A181">
            <v>410010111</v>
          </cell>
          <cell r="B181" t="str">
            <v>0410010111 - SETORECTOMIA / QUADRANTECTOMIA</v>
          </cell>
          <cell r="C181" t="str">
            <v>GINECOLOGIA</v>
          </cell>
          <cell r="D181" t="str">
            <v>AIH MS</v>
          </cell>
          <cell r="E181">
            <v>313.44</v>
          </cell>
          <cell r="F181">
            <v>940.32</v>
          </cell>
          <cell r="H181">
            <v>1253.76</v>
          </cell>
          <cell r="I181" t="str">
            <v>média</v>
          </cell>
          <cell r="J181" t="str">
            <v>06 - Média e Alta Complexidade (MAC)</v>
          </cell>
          <cell r="K181">
            <v>3</v>
          </cell>
        </row>
        <row r="182">
          <cell r="A182">
            <v>410010120</v>
          </cell>
          <cell r="B182" t="str">
            <v>0410010120 - SETORECTOMIA / QUADRANTECTOMIA C/ ESVAZIAMENTO GANGLIONAR</v>
          </cell>
          <cell r="C182" t="str">
            <v>GINECOLOGIA</v>
          </cell>
          <cell r="D182" t="str">
            <v>AIH MS</v>
          </cell>
          <cell r="E182">
            <v>358.2</v>
          </cell>
          <cell r="F182">
            <v>716.4</v>
          </cell>
          <cell r="H182">
            <v>1074.5999999999999</v>
          </cell>
          <cell r="I182" t="str">
            <v>média</v>
          </cell>
          <cell r="J182" t="str">
            <v>06 - Média e Alta Complexidade (MAC)</v>
          </cell>
          <cell r="K182">
            <v>2</v>
          </cell>
        </row>
        <row r="183">
          <cell r="A183">
            <v>415010012</v>
          </cell>
          <cell r="B183" t="str">
            <v>0415010012 - TRATAMENTO C/ CIRURGIAS MULTIPLAS</v>
          </cell>
          <cell r="C183" t="str">
            <v>MULTIPLA/SEQUENCIAIS</v>
          </cell>
          <cell r="D183" t="str">
            <v>AIH MS</v>
          </cell>
          <cell r="E183">
            <v>0</v>
          </cell>
          <cell r="F183">
            <v>0</v>
          </cell>
          <cell r="H183">
            <v>0</v>
          </cell>
          <cell r="I183" t="str">
            <v>N/D</v>
          </cell>
          <cell r="J183" t="str">
            <v>06 - Média e Alta Complexidade (MAC)</v>
          </cell>
          <cell r="K183" t="e">
            <v>#DIV/0!</v>
          </cell>
        </row>
        <row r="184">
          <cell r="A184">
            <v>415020034</v>
          </cell>
          <cell r="B184" t="str">
            <v>0415020034 - OUTROS PROCEDIMENTOS COM CIRURGIAS SEQUENCIAIS</v>
          </cell>
          <cell r="C184" t="str">
            <v>MULTIPLA/SEQUENCIAIS</v>
          </cell>
          <cell r="D184" t="str">
            <v>AIH MS</v>
          </cell>
          <cell r="E184">
            <v>0</v>
          </cell>
          <cell r="F184">
            <v>0</v>
          </cell>
          <cell r="H184">
            <v>0</v>
          </cell>
          <cell r="I184" t="str">
            <v>N/D</v>
          </cell>
          <cell r="J184" t="str">
            <v>06 - Média e Alta Complexidade (MAC)</v>
          </cell>
          <cell r="K184" t="e">
            <v>#DIV/0!</v>
          </cell>
        </row>
        <row r="185">
          <cell r="A185">
            <v>415020042</v>
          </cell>
          <cell r="B185" t="str">
            <v>0415020042 - PROCEDIMENTOS SEQUENCIAIS EM ANOMALIA CRÂNIO E BUCOMAXILOFACIAL</v>
          </cell>
          <cell r="C185" t="str">
            <v>MULTIPLA/SEQUENCIAIS</v>
          </cell>
          <cell r="D185" t="str">
            <v>AIH MS</v>
          </cell>
          <cell r="E185">
            <v>0</v>
          </cell>
          <cell r="F185">
            <v>0</v>
          </cell>
          <cell r="H185">
            <v>0</v>
          </cell>
          <cell r="I185" t="str">
            <v>alta</v>
          </cell>
          <cell r="J185" t="str">
            <v>06 - Média e Alta Complexidade (MAC)</v>
          </cell>
          <cell r="K185" t="e">
            <v>#DIV/0!</v>
          </cell>
        </row>
        <row r="186">
          <cell r="A186">
            <v>415020069</v>
          </cell>
          <cell r="B186" t="str">
            <v>0415020069 - PROCEDIMENTOS SEQUENCIAIS EM ORTOPEDIA</v>
          </cell>
          <cell r="C186" t="str">
            <v>MULTIPLA/SEQUENCIAIS</v>
          </cell>
          <cell r="D186" t="str">
            <v>AIH MS</v>
          </cell>
          <cell r="E186">
            <v>0</v>
          </cell>
          <cell r="F186">
            <v>0</v>
          </cell>
          <cell r="H186">
            <v>0</v>
          </cell>
          <cell r="I186" t="str">
            <v>N/D</v>
          </cell>
          <cell r="J186" t="str">
            <v>06 - Média e Alta Complexidade (MAC)</v>
          </cell>
          <cell r="K186" t="e">
            <v>#DIV/0!</v>
          </cell>
        </row>
        <row r="187">
          <cell r="A187">
            <v>415020077</v>
          </cell>
          <cell r="B187" t="str">
            <v>0415020077 - PROCEDIMENTOS SEQUENCIAIS EM NEUROCIRURGIA</v>
          </cell>
          <cell r="C187" t="str">
            <v>MULTIPLA/SEQUENCIAIS</v>
          </cell>
          <cell r="D187" t="str">
            <v>AIH MS</v>
          </cell>
          <cell r="E187">
            <v>0</v>
          </cell>
          <cell r="F187">
            <v>0</v>
          </cell>
          <cell r="H187">
            <v>0</v>
          </cell>
          <cell r="I187" t="str">
            <v>N/D</v>
          </cell>
          <cell r="J187" t="str">
            <v>06 - Média e Alta Complexidade (MAC)</v>
          </cell>
          <cell r="K187" t="e">
            <v>#DIV/0!</v>
          </cell>
        </row>
        <row r="188">
          <cell r="A188">
            <v>403010012</v>
          </cell>
          <cell r="B188" t="str">
            <v>0403010012 - CRANIOPLASTIA</v>
          </cell>
          <cell r="C188" t="str">
            <v>NEUROLOGIA</v>
          </cell>
          <cell r="D188" t="str">
            <v>AIH MS</v>
          </cell>
          <cell r="E188">
            <v>1322.12</v>
          </cell>
          <cell r="F188">
            <v>1322.12</v>
          </cell>
          <cell r="H188">
            <v>2644.24</v>
          </cell>
          <cell r="I188" t="str">
            <v>média</v>
          </cell>
          <cell r="J188" t="str">
            <v>06 - Média e Alta Complexidade (MAC)</v>
          </cell>
          <cell r="K188">
            <v>1</v>
          </cell>
        </row>
        <row r="189">
          <cell r="A189">
            <v>403010101</v>
          </cell>
          <cell r="B189" t="str">
            <v>0403010101 - DERIVAÇÃO VENTRICULAR PARA PERITÔNEO / ÁTRIO / PLEURA / RAQUE</v>
          </cell>
          <cell r="C189" t="str">
            <v>NEUROLOGIA</v>
          </cell>
          <cell r="D189" t="str">
            <v>AIH MS</v>
          </cell>
          <cell r="E189">
            <v>1500.72</v>
          </cell>
          <cell r="F189">
            <v>1500.72</v>
          </cell>
          <cell r="H189">
            <v>3001.44</v>
          </cell>
          <cell r="I189" t="str">
            <v>média</v>
          </cell>
          <cell r="J189" t="str">
            <v>06 - Média e Alta Complexidade (MAC)</v>
          </cell>
          <cell r="K189">
            <v>1</v>
          </cell>
        </row>
        <row r="190">
          <cell r="A190">
            <v>403010152</v>
          </cell>
          <cell r="B190" t="str">
            <v>0403010152 - RESSECÇÃO DE MUCOCELE FRONTAL</v>
          </cell>
          <cell r="C190" t="str">
            <v>NEUROLOGIA</v>
          </cell>
          <cell r="D190" t="str">
            <v>AIH MS</v>
          </cell>
          <cell r="E190">
            <v>807.79</v>
          </cell>
          <cell r="F190">
            <v>1615.58</v>
          </cell>
          <cell r="H190">
            <v>2423.37</v>
          </cell>
          <cell r="I190" t="str">
            <v>média</v>
          </cell>
          <cell r="J190" t="str">
            <v>06 - Média e Alta Complexidade (MAC)</v>
          </cell>
          <cell r="K190">
            <v>2</v>
          </cell>
        </row>
        <row r="191">
          <cell r="A191">
            <v>403010160</v>
          </cell>
          <cell r="B191" t="str">
            <v>0403010160 - RETIRADA DE DERIVAÇÃO VENTRICULAR PARA PERITONEO / ÁTRIO / PLEURA / RAQUE</v>
          </cell>
          <cell r="C191" t="str">
            <v>NEUROLOGIA</v>
          </cell>
          <cell r="D191" t="str">
            <v>AIH MS</v>
          </cell>
          <cell r="E191">
            <v>808.02</v>
          </cell>
          <cell r="F191">
            <v>1616.04</v>
          </cell>
          <cell r="H191">
            <v>2424.06</v>
          </cell>
          <cell r="I191" t="str">
            <v>média</v>
          </cell>
          <cell r="J191" t="str">
            <v>06 - Média e Alta Complexidade (MAC)</v>
          </cell>
          <cell r="K191">
            <v>2</v>
          </cell>
        </row>
        <row r="192">
          <cell r="A192">
            <v>403010179</v>
          </cell>
          <cell r="B192" t="str">
            <v>0403010179 - RETIRADA DE PLACA DE CRANIOPLASTIA</v>
          </cell>
          <cell r="C192" t="str">
            <v>NEUROLOGIA</v>
          </cell>
          <cell r="D192" t="str">
            <v>AIH MS</v>
          </cell>
          <cell r="E192">
            <v>1191.5</v>
          </cell>
          <cell r="F192">
            <v>1191.5</v>
          </cell>
          <cell r="H192">
            <v>2383</v>
          </cell>
          <cell r="I192" t="str">
            <v>média</v>
          </cell>
          <cell r="J192" t="str">
            <v>06 - Média e Alta Complexidade (MAC)</v>
          </cell>
          <cell r="K192">
            <v>1</v>
          </cell>
        </row>
        <row r="193">
          <cell r="A193">
            <v>403010187</v>
          </cell>
          <cell r="B193" t="str">
            <v>0403010187 - REVISÃO DE DERIVAÇÃO VENTRICULAR PARA PERITÔNEO / ÁTRIO / PLEURA / RAQUE</v>
          </cell>
          <cell r="C193" t="str">
            <v>NEUROLOGIA</v>
          </cell>
          <cell r="D193" t="str">
            <v>AIH MS</v>
          </cell>
          <cell r="E193">
            <v>1390.64</v>
          </cell>
          <cell r="F193">
            <v>1390.64</v>
          </cell>
          <cell r="H193">
            <v>2781.28</v>
          </cell>
          <cell r="I193" t="str">
            <v>média</v>
          </cell>
          <cell r="J193" t="str">
            <v>06 - Média e Alta Complexidade (MAC)</v>
          </cell>
          <cell r="K193">
            <v>1</v>
          </cell>
        </row>
        <row r="194">
          <cell r="A194">
            <v>403010322</v>
          </cell>
          <cell r="B194" t="str">
            <v>0403010322 - TRATAMENTO CIRÚRGICO DE OSTEOMIELITE DO CRÂNIO</v>
          </cell>
          <cell r="C194" t="str">
            <v>NEUROLOGIA</v>
          </cell>
          <cell r="D194" t="str">
            <v>AIH MS</v>
          </cell>
          <cell r="E194">
            <v>1191.5</v>
          </cell>
          <cell r="F194">
            <v>1191.5</v>
          </cell>
          <cell r="H194">
            <v>2383</v>
          </cell>
          <cell r="I194" t="str">
            <v>média</v>
          </cell>
          <cell r="J194" t="str">
            <v>06 - Média e Alta Complexidade (MAC)</v>
          </cell>
          <cell r="K194">
            <v>1</v>
          </cell>
        </row>
        <row r="195">
          <cell r="A195">
            <v>403020077</v>
          </cell>
          <cell r="B195" t="str">
            <v>0403020077 - NEUROLISE NAO FUNCIONAL DE NERVOS PERIFERICOS</v>
          </cell>
          <cell r="C195" t="str">
            <v>NEUROLOGIA</v>
          </cell>
          <cell r="D195" t="str">
            <v>AIH MS</v>
          </cell>
          <cell r="E195">
            <v>382.18</v>
          </cell>
          <cell r="F195">
            <v>1146.54</v>
          </cell>
          <cell r="H195">
            <v>1528.72</v>
          </cell>
          <cell r="I195" t="str">
            <v>média</v>
          </cell>
          <cell r="J195" t="str">
            <v>06 - Média e Alta Complexidade (MAC)</v>
          </cell>
          <cell r="K195">
            <v>3</v>
          </cell>
        </row>
        <row r="196">
          <cell r="A196">
            <v>403020085</v>
          </cell>
          <cell r="B196" t="str">
            <v>0403020085 - NEURORRAFIA</v>
          </cell>
          <cell r="C196" t="str">
            <v>NEUROLOGIA</v>
          </cell>
          <cell r="D196" t="str">
            <v>AIH MS</v>
          </cell>
          <cell r="E196">
            <v>432.47</v>
          </cell>
          <cell r="F196">
            <v>1297.4100000000001</v>
          </cell>
          <cell r="H196">
            <v>1729.88</v>
          </cell>
          <cell r="I196" t="str">
            <v>média</v>
          </cell>
          <cell r="J196" t="str">
            <v>06 - Média e Alta Complexidade (MAC)</v>
          </cell>
          <cell r="K196">
            <v>3</v>
          </cell>
        </row>
        <row r="197">
          <cell r="A197">
            <v>403020107</v>
          </cell>
          <cell r="B197" t="str">
            <v>0403020107 - TRANSPOSICAO DO NERVO CUBITAL</v>
          </cell>
          <cell r="C197" t="str">
            <v>NEUROLOGIA</v>
          </cell>
          <cell r="D197" t="str">
            <v>AIH MS</v>
          </cell>
          <cell r="E197">
            <v>515.25</v>
          </cell>
          <cell r="F197">
            <v>1030.5</v>
          </cell>
          <cell r="H197">
            <v>1545.75</v>
          </cell>
          <cell r="I197" t="str">
            <v>média</v>
          </cell>
          <cell r="J197" t="str">
            <v>06 - Média e Alta Complexidade (MAC)</v>
          </cell>
          <cell r="K197">
            <v>2</v>
          </cell>
        </row>
        <row r="198">
          <cell r="A198">
            <v>403050111</v>
          </cell>
          <cell r="B198" t="str">
            <v>0403050111 - SIMPATECTOMIA LOMBAR A CÉU ABERTO</v>
          </cell>
          <cell r="C198" t="str">
            <v>NEUROLOGIA</v>
          </cell>
          <cell r="D198" t="str">
            <v>AIH MS</v>
          </cell>
          <cell r="E198">
            <v>782.17</v>
          </cell>
          <cell r="F198">
            <v>1564.34</v>
          </cell>
          <cell r="H198">
            <v>2346.5100000000002</v>
          </cell>
          <cell r="I198" t="str">
            <v>média</v>
          </cell>
          <cell r="J198" t="str">
            <v>06 - Média e Alta Complexidade (MAC)</v>
          </cell>
          <cell r="K198">
            <v>2</v>
          </cell>
        </row>
        <row r="199">
          <cell r="A199">
            <v>403050146</v>
          </cell>
          <cell r="B199" t="str">
            <v>0403050146 - SIMPATECTOMIA TORÁCICA VIDEOCIRÚRGICA</v>
          </cell>
          <cell r="C199" t="str">
            <v>NEUROLOGIA</v>
          </cell>
          <cell r="D199" t="str">
            <v>AIH MS</v>
          </cell>
          <cell r="E199">
            <v>1024.54</v>
          </cell>
          <cell r="F199">
            <v>1024.54</v>
          </cell>
          <cell r="H199">
            <v>2049.08</v>
          </cell>
          <cell r="I199" t="str">
            <v>média</v>
          </cell>
          <cell r="J199" t="str">
            <v>06 - Média e Alta Complexidade (MAC)</v>
          </cell>
          <cell r="K199">
            <v>1</v>
          </cell>
        </row>
        <row r="200">
          <cell r="A200">
            <v>405010010</v>
          </cell>
          <cell r="B200" t="str">
            <v>0405010010 - CORRECAO CIRURGICA DE ENTROPIO E ECTROPIO</v>
          </cell>
          <cell r="C200" t="str">
            <v>OFTALMO</v>
          </cell>
          <cell r="D200" t="str">
            <v>APAC MS/AIH MS</v>
          </cell>
          <cell r="E200">
            <v>203.74</v>
          </cell>
          <cell r="F200">
            <v>611.22</v>
          </cell>
          <cell r="H200">
            <v>814.96</v>
          </cell>
          <cell r="I200" t="str">
            <v>média</v>
          </cell>
          <cell r="J200" t="str">
            <v>06 - Média e Alta Complexidade (MAC)</v>
          </cell>
          <cell r="K200">
            <v>3</v>
          </cell>
        </row>
        <row r="201">
          <cell r="A201">
            <v>405010028</v>
          </cell>
          <cell r="B201" t="str">
            <v>0405010028 - CORREÇÃO CIRÚRGICA DE EPICANTO E TELECANTO</v>
          </cell>
          <cell r="C201" t="str">
            <v>OFTALMO</v>
          </cell>
          <cell r="D201" t="str">
            <v>APAC MS/AIH MS</v>
          </cell>
          <cell r="E201">
            <v>278.89999999999998</v>
          </cell>
          <cell r="F201">
            <v>557.79999999999995</v>
          </cell>
          <cell r="H201">
            <v>836.7</v>
          </cell>
          <cell r="I201" t="str">
            <v>média</v>
          </cell>
          <cell r="J201" t="str">
            <v>06 - Média e Alta Complexidade (MAC)</v>
          </cell>
          <cell r="K201">
            <v>2</v>
          </cell>
        </row>
        <row r="202">
          <cell r="A202">
            <v>405010036</v>
          </cell>
          <cell r="B202" t="str">
            <v>0405010036 - DACRIOCISTORRINOSTOMIA</v>
          </cell>
          <cell r="C202" t="str">
            <v>OFTALMO</v>
          </cell>
          <cell r="D202" t="str">
            <v>APAC MS/AIH MS</v>
          </cell>
          <cell r="E202">
            <v>681.87</v>
          </cell>
          <cell r="F202">
            <v>681.87</v>
          </cell>
          <cell r="H202">
            <v>1363.74</v>
          </cell>
          <cell r="I202" t="str">
            <v>média</v>
          </cell>
          <cell r="J202" t="str">
            <v>06 - Média e Alta Complexidade (MAC)</v>
          </cell>
          <cell r="K202">
            <v>1</v>
          </cell>
        </row>
        <row r="203">
          <cell r="A203">
            <v>405010079</v>
          </cell>
          <cell r="B203" t="str">
            <v>0405010079 - EXÉRESE DE CALAZIO E OUTRAS PEQUENAS LESOES DA PALPEBRA E SUPERCILIOS</v>
          </cell>
          <cell r="C203" t="str">
            <v>OFTALMO</v>
          </cell>
          <cell r="D203" t="str">
            <v>APAC MS/AIH MS</v>
          </cell>
          <cell r="E203">
            <v>78.75</v>
          </cell>
          <cell r="F203">
            <v>472.5</v>
          </cell>
          <cell r="H203">
            <v>551.25</v>
          </cell>
          <cell r="I203" t="str">
            <v>média</v>
          </cell>
          <cell r="J203" t="str">
            <v>06 - Média e Alta Complexidade (MAC)</v>
          </cell>
          <cell r="K203">
            <v>6</v>
          </cell>
          <cell r="L203">
            <v>157.5</v>
          </cell>
        </row>
        <row r="204">
          <cell r="A204">
            <v>405010117</v>
          </cell>
          <cell r="B204" t="str">
            <v>0405010117 - RECONSTITUICAO DE CANAL LACRIMAL</v>
          </cell>
          <cell r="C204" t="str">
            <v>OFTALMO</v>
          </cell>
          <cell r="D204" t="str">
            <v>APAC MS/AIH MS</v>
          </cell>
          <cell r="E204">
            <v>689.66</v>
          </cell>
          <cell r="F204">
            <v>689.66</v>
          </cell>
          <cell r="H204">
            <v>1379.32</v>
          </cell>
          <cell r="I204" t="str">
            <v>média</v>
          </cell>
          <cell r="J204" t="str">
            <v>06 - Média e Alta Complexidade (MAC)</v>
          </cell>
          <cell r="K204">
            <v>1</v>
          </cell>
        </row>
        <row r="205">
          <cell r="A205">
            <v>405010125</v>
          </cell>
          <cell r="B205" t="str">
            <v>0405010125 - RECONSTITUIÇÃO PARCIAL DE PALPEBRA COM TARSORRAFIA</v>
          </cell>
          <cell r="C205" t="str">
            <v>OFTALMO</v>
          </cell>
          <cell r="D205" t="str">
            <v>APAC MS/AIH MS</v>
          </cell>
          <cell r="E205">
            <v>311.04000000000002</v>
          </cell>
          <cell r="F205">
            <v>622.08000000000004</v>
          </cell>
          <cell r="H205">
            <v>933.12</v>
          </cell>
          <cell r="I205" t="str">
            <v>média</v>
          </cell>
          <cell r="J205" t="str">
            <v>06 - Média e Alta Complexidade (MAC)</v>
          </cell>
          <cell r="K205">
            <v>2</v>
          </cell>
        </row>
        <row r="206">
          <cell r="A206">
            <v>405010133</v>
          </cell>
          <cell r="B206" t="str">
            <v>0405010133 - RECONSTITUIÇÃO TOTAL DE PALPEBRA</v>
          </cell>
          <cell r="C206" t="str">
            <v>OFTALMO</v>
          </cell>
          <cell r="D206" t="str">
            <v>AIH MS</v>
          </cell>
          <cell r="E206">
            <v>1138.6600000000001</v>
          </cell>
          <cell r="F206">
            <v>1138.6600000000001</v>
          </cell>
          <cell r="H206">
            <v>2277.3200000000002</v>
          </cell>
          <cell r="I206" t="str">
            <v>alta</v>
          </cell>
          <cell r="J206" t="str">
            <v>06 - Média e Alta Complexidade (MAC)</v>
          </cell>
          <cell r="K206">
            <v>1</v>
          </cell>
        </row>
        <row r="207">
          <cell r="A207">
            <v>405010150</v>
          </cell>
          <cell r="B207" t="str">
            <v>0405010150 - SONDAGEM DE CANAL LACRIMAL SOB ANESTESIA GERAL</v>
          </cell>
          <cell r="C207" t="str">
            <v>OFTALMO</v>
          </cell>
          <cell r="D207" t="str">
            <v>AIH MS</v>
          </cell>
          <cell r="E207">
            <v>203.73</v>
          </cell>
          <cell r="F207">
            <v>611.19000000000005</v>
          </cell>
          <cell r="H207">
            <v>814.92</v>
          </cell>
          <cell r="I207" t="str">
            <v>alta</v>
          </cell>
          <cell r="J207" t="str">
            <v>06 - Média e Alta Complexidade (MAC)</v>
          </cell>
          <cell r="K207">
            <v>3.0000000000000004</v>
          </cell>
        </row>
        <row r="208">
          <cell r="A208">
            <v>405020015</v>
          </cell>
          <cell r="B208" t="str">
            <v>0405020015 - CORREÇÃO CIRÚRGICA DE ESTRABISMO (ACIMA DE 2 MUSCULOS)</v>
          </cell>
          <cell r="C208" t="str">
            <v>OFTALMO</v>
          </cell>
          <cell r="D208" t="str">
            <v>APAC MS/AIH MS</v>
          </cell>
          <cell r="E208">
            <v>1661.76</v>
          </cell>
          <cell r="F208">
            <v>1661.76</v>
          </cell>
          <cell r="H208">
            <v>3323.52</v>
          </cell>
          <cell r="I208" t="str">
            <v>média</v>
          </cell>
          <cell r="J208" t="str">
            <v>06 - Média e Alta Complexidade (MAC)</v>
          </cell>
          <cell r="K208">
            <v>1</v>
          </cell>
        </row>
        <row r="209">
          <cell r="A209">
            <v>405020023</v>
          </cell>
          <cell r="B209" t="str">
            <v>0405020023 - CORREÇÃO CIRÚRGICA DO ESTRABISMO (ATE 2 MUSCULOS)</v>
          </cell>
          <cell r="C209" t="str">
            <v>OFTALMO</v>
          </cell>
          <cell r="D209" t="str">
            <v>APAC MS/AIH MS</v>
          </cell>
          <cell r="E209">
            <v>1167.82</v>
          </cell>
          <cell r="F209">
            <v>1167.82</v>
          </cell>
          <cell r="H209">
            <v>2335.64</v>
          </cell>
          <cell r="I209" t="str">
            <v>média</v>
          </cell>
          <cell r="J209" t="str">
            <v>06 - Média e Alta Complexidade (MAC)</v>
          </cell>
          <cell r="K209">
            <v>1</v>
          </cell>
        </row>
        <row r="210">
          <cell r="A210">
            <v>405030070</v>
          </cell>
          <cell r="B210" t="str">
            <v>0405030070 - RETINOPEXIA COM INTROFLEXÃO ESCLERAL</v>
          </cell>
          <cell r="C210" t="str">
            <v>OFTALMO</v>
          </cell>
          <cell r="D210" t="str">
            <v>APAC MS/AIH MS</v>
          </cell>
          <cell r="E210">
            <v>1074.8599999999999</v>
          </cell>
          <cell r="F210">
            <v>1074.8599999999999</v>
          </cell>
          <cell r="H210">
            <v>2149.7199999999998</v>
          </cell>
          <cell r="I210" t="str">
            <v>média</v>
          </cell>
          <cell r="J210" t="str">
            <v>06 - Média e Alta Complexidade (MAC)</v>
          </cell>
          <cell r="K210">
            <v>1</v>
          </cell>
        </row>
        <row r="211">
          <cell r="A211">
            <v>405030134</v>
          </cell>
          <cell r="B211" t="str">
            <v>0405030134 - VITRECTOMIA ANTERIOR</v>
          </cell>
          <cell r="C211" t="str">
            <v>OFTALMO</v>
          </cell>
          <cell r="D211" t="str">
            <v>APAC MS/AIH MS</v>
          </cell>
          <cell r="E211">
            <v>381.08</v>
          </cell>
          <cell r="F211">
            <v>762.16</v>
          </cell>
          <cell r="H211">
            <v>1143.24</v>
          </cell>
          <cell r="I211" t="str">
            <v>média</v>
          </cell>
          <cell r="J211" t="str">
            <v>06 - Média e Alta Complexidade (MAC)</v>
          </cell>
          <cell r="K211">
            <v>2</v>
          </cell>
        </row>
        <row r="212">
          <cell r="A212">
            <v>405030142</v>
          </cell>
          <cell r="B212" t="str">
            <v>0405030142 - VITRECTOMIA POSTERIOR</v>
          </cell>
          <cell r="C212" t="str">
            <v>OFTALMO</v>
          </cell>
          <cell r="D212" t="str">
            <v>AIH MS</v>
          </cell>
          <cell r="E212">
            <v>2667.29</v>
          </cell>
          <cell r="F212">
            <v>2667.29</v>
          </cell>
          <cell r="H212">
            <v>5334.58</v>
          </cell>
          <cell r="I212" t="str">
            <v>alta</v>
          </cell>
          <cell r="J212" t="str">
            <v>06 - Média e Alta Complexidade (MAC)</v>
          </cell>
          <cell r="K212">
            <v>1</v>
          </cell>
        </row>
        <row r="213">
          <cell r="A213">
            <v>405030169</v>
          </cell>
          <cell r="B213" t="str">
            <v>0405030169 - VITRECTOMIA POSTERIOR COM INFUSÃO DE PERFLUOCARBONO E ENDOLASER</v>
          </cell>
          <cell r="C213" t="str">
            <v>OFTALMO</v>
          </cell>
          <cell r="D213" t="str">
            <v>AIH MS</v>
          </cell>
          <cell r="E213">
            <v>4183.12</v>
          </cell>
          <cell r="F213">
            <v>4183.12</v>
          </cell>
          <cell r="H213">
            <v>8366.24</v>
          </cell>
          <cell r="I213" t="str">
            <v>alta</v>
          </cell>
          <cell r="J213" t="str">
            <v>06 - Média e Alta Complexidade (MAC)</v>
          </cell>
          <cell r="K213">
            <v>1</v>
          </cell>
        </row>
        <row r="214">
          <cell r="A214">
            <v>405030177</v>
          </cell>
          <cell r="B214" t="str">
            <v>0405030177 - VITRECTOMIA POSTERIOR COM INFUSÃO DE PERFLUOCARBONO/ÓLEO DE SILICONE/ENDOLASER</v>
          </cell>
          <cell r="C214" t="str">
            <v>OFTALMO</v>
          </cell>
          <cell r="D214" t="str">
            <v>AIH MS</v>
          </cell>
          <cell r="E214">
            <v>4701.84</v>
          </cell>
          <cell r="F214">
            <v>4701.84</v>
          </cell>
          <cell r="H214">
            <v>9403.68</v>
          </cell>
          <cell r="I214" t="str">
            <v>alta</v>
          </cell>
          <cell r="J214" t="str">
            <v>06 - Média e Alta Complexidade (MAC)</v>
          </cell>
          <cell r="K214">
            <v>1</v>
          </cell>
        </row>
        <row r="215">
          <cell r="A215">
            <v>405030185</v>
          </cell>
          <cell r="B215" t="str">
            <v>0405030185 - TERMOTERAPIA TRANSPUPILAR</v>
          </cell>
          <cell r="C215" t="str">
            <v>OFTALMO</v>
          </cell>
          <cell r="D215" t="str">
            <v>AIH MS</v>
          </cell>
          <cell r="E215">
            <v>743</v>
          </cell>
          <cell r="F215">
            <v>743</v>
          </cell>
          <cell r="H215">
            <v>1486</v>
          </cell>
          <cell r="I215" t="str">
            <v>alta</v>
          </cell>
          <cell r="J215" t="str">
            <v>06 - Média e Alta Complexidade (MAC)</v>
          </cell>
          <cell r="K215">
            <v>1</v>
          </cell>
        </row>
        <row r="216">
          <cell r="A216">
            <v>405030193</v>
          </cell>
          <cell r="B216" t="str">
            <v>0405030193 - PAN-FOTOCOAGULAÇÃO DE RETINA A LASER</v>
          </cell>
          <cell r="C216" t="str">
            <v>OFTALMO</v>
          </cell>
          <cell r="D216" t="str">
            <v>APAC MS/AIH MS</v>
          </cell>
          <cell r="E216">
            <v>430.46</v>
          </cell>
          <cell r="F216">
            <v>430.46</v>
          </cell>
          <cell r="H216">
            <v>860.92</v>
          </cell>
          <cell r="I216" t="str">
            <v>média</v>
          </cell>
          <cell r="J216" t="str">
            <v>06 - Média e Alta Complexidade (MAC)</v>
          </cell>
          <cell r="K216">
            <v>1</v>
          </cell>
        </row>
        <row r="217">
          <cell r="A217">
            <v>405040016</v>
          </cell>
          <cell r="B217" t="str">
            <v>0405040016 - CORREÇÃO CIRURGICA DE LAGOFTALMO</v>
          </cell>
          <cell r="C217" t="str">
            <v>OFTALMO</v>
          </cell>
          <cell r="D217" t="str">
            <v>APAC MS/AIH MS</v>
          </cell>
          <cell r="E217">
            <v>282.08999999999997</v>
          </cell>
          <cell r="F217">
            <v>564.17999999999995</v>
          </cell>
          <cell r="H217">
            <v>846.27</v>
          </cell>
          <cell r="I217" t="str">
            <v>média</v>
          </cell>
          <cell r="J217" t="str">
            <v>06 - Média e Alta Complexidade (MAC)</v>
          </cell>
          <cell r="K217">
            <v>2</v>
          </cell>
        </row>
        <row r="218">
          <cell r="A218">
            <v>405040059</v>
          </cell>
          <cell r="B218" t="str">
            <v>0405040059 - DESCOMPRESSÃO DE ORBITA</v>
          </cell>
          <cell r="C218" t="str">
            <v>OFTALMO</v>
          </cell>
          <cell r="D218" t="str">
            <v>AIH MS</v>
          </cell>
          <cell r="E218">
            <v>650.66</v>
          </cell>
          <cell r="F218">
            <v>650.66</v>
          </cell>
          <cell r="H218">
            <v>1301.32</v>
          </cell>
          <cell r="I218" t="str">
            <v>alta</v>
          </cell>
          <cell r="J218" t="str">
            <v>06 - Média e Alta Complexidade (MAC)</v>
          </cell>
          <cell r="K218">
            <v>1</v>
          </cell>
        </row>
        <row r="219">
          <cell r="A219">
            <v>405040067</v>
          </cell>
          <cell r="B219" t="str">
            <v>0405040067 - ENUCLEAÇÃO DE GLOBO OCULAR</v>
          </cell>
          <cell r="C219" t="str">
            <v>OFTALMO</v>
          </cell>
          <cell r="D219" t="str">
            <v>AIH MS</v>
          </cell>
          <cell r="E219">
            <v>415.58</v>
          </cell>
          <cell r="F219">
            <v>831.16</v>
          </cell>
          <cell r="H219">
            <v>1246.74</v>
          </cell>
          <cell r="I219" t="str">
            <v>alta</v>
          </cell>
          <cell r="J219" t="str">
            <v>06 - Média e Alta Complexidade (MAC)</v>
          </cell>
          <cell r="K219">
            <v>2</v>
          </cell>
        </row>
        <row r="220">
          <cell r="A220">
            <v>405040075</v>
          </cell>
          <cell r="B220" t="str">
            <v>0405040075 - EVISCERAÇÃO DE GLOBO OCULAR</v>
          </cell>
          <cell r="C220" t="str">
            <v>OFTALMO</v>
          </cell>
          <cell r="D220" t="str">
            <v>AIH MS</v>
          </cell>
          <cell r="E220">
            <v>587.52</v>
          </cell>
          <cell r="F220">
            <v>587.52</v>
          </cell>
          <cell r="H220">
            <v>1175.04</v>
          </cell>
          <cell r="I220" t="str">
            <v>alta</v>
          </cell>
          <cell r="J220" t="str">
            <v>06 - Média e Alta Complexidade (MAC)</v>
          </cell>
          <cell r="K220">
            <v>1</v>
          </cell>
        </row>
        <row r="221">
          <cell r="A221">
            <v>405040105</v>
          </cell>
          <cell r="B221" t="str">
            <v>0405040105 - EXPLANTE DE LENTE INTRA OCULAR</v>
          </cell>
          <cell r="C221" t="str">
            <v>OFTALMO</v>
          </cell>
          <cell r="D221" t="str">
            <v>APAC MS/AIH MS</v>
          </cell>
          <cell r="E221">
            <v>846.19</v>
          </cell>
          <cell r="F221">
            <v>846.19</v>
          </cell>
          <cell r="H221">
            <v>1692.38</v>
          </cell>
          <cell r="I221" t="str">
            <v>média</v>
          </cell>
          <cell r="J221" t="str">
            <v>06 - Média e Alta Complexidade (MAC)</v>
          </cell>
          <cell r="K221">
            <v>1</v>
          </cell>
        </row>
        <row r="222">
          <cell r="A222">
            <v>405040148</v>
          </cell>
          <cell r="B222" t="str">
            <v>0405040148 - ORBITOTOMIA</v>
          </cell>
          <cell r="C222" t="str">
            <v>OFTALMO</v>
          </cell>
          <cell r="D222" t="str">
            <v>AIH MS</v>
          </cell>
          <cell r="E222">
            <v>619.16999999999996</v>
          </cell>
          <cell r="F222">
            <v>619.16999999999996</v>
          </cell>
          <cell r="H222">
            <v>1238.3399999999999</v>
          </cell>
          <cell r="I222" t="str">
            <v>alta</v>
          </cell>
          <cell r="J222" t="str">
            <v>06 - Média e Alta Complexidade (MAC)</v>
          </cell>
          <cell r="K222">
            <v>1</v>
          </cell>
        </row>
        <row r="223">
          <cell r="A223">
            <v>405040156</v>
          </cell>
          <cell r="B223" t="str">
            <v>0405040156 - RECONSTITUIÇÃO DE CAVIDADE ORBITÁRIA</v>
          </cell>
          <cell r="C223" t="str">
            <v>OFTALMO</v>
          </cell>
          <cell r="D223" t="str">
            <v>AIH MS</v>
          </cell>
          <cell r="E223">
            <v>587.51</v>
          </cell>
          <cell r="F223">
            <v>587.51</v>
          </cell>
          <cell r="H223">
            <v>1175.02</v>
          </cell>
          <cell r="I223" t="str">
            <v>alta</v>
          </cell>
          <cell r="J223" t="str">
            <v>06 - Média e Alta Complexidade (MAC)</v>
          </cell>
          <cell r="K223">
            <v>1</v>
          </cell>
        </row>
        <row r="224">
          <cell r="A224">
            <v>405040164</v>
          </cell>
          <cell r="B224" t="str">
            <v>0405040164 - RECONSTITUIÇÃO DE PAREDE DA ORBITA</v>
          </cell>
          <cell r="C224" t="str">
            <v>OFTALMO</v>
          </cell>
          <cell r="D224" t="str">
            <v>AIH MS</v>
          </cell>
          <cell r="E224">
            <v>730.42</v>
          </cell>
          <cell r="F224">
            <v>730.42</v>
          </cell>
          <cell r="H224">
            <v>1460.84</v>
          </cell>
          <cell r="I224" t="str">
            <v>alta</v>
          </cell>
          <cell r="J224" t="str">
            <v>06 - Média e Alta Complexidade (MAC)</v>
          </cell>
          <cell r="K224">
            <v>1</v>
          </cell>
        </row>
        <row r="225">
          <cell r="A225">
            <v>405040202</v>
          </cell>
          <cell r="B225" t="str">
            <v>0405040202 - TRATAMENTO DE PTOSE PALPEBRAL</v>
          </cell>
          <cell r="C225" t="str">
            <v>OFTALMO</v>
          </cell>
          <cell r="D225" t="str">
            <v>APAC MS/AIH MS</v>
          </cell>
          <cell r="E225">
            <v>449.44</v>
          </cell>
          <cell r="F225">
            <v>449.44</v>
          </cell>
          <cell r="H225">
            <v>898.88</v>
          </cell>
          <cell r="I225" t="str">
            <v>média</v>
          </cell>
          <cell r="J225" t="str">
            <v>06 - Média e Alta Complexidade (MAC)</v>
          </cell>
          <cell r="K225">
            <v>1</v>
          </cell>
        </row>
        <row r="226">
          <cell r="A226">
            <v>405040210</v>
          </cell>
          <cell r="B226" t="str">
            <v>0405040210 - REPOSICIONAMENTO DE LENTE INTRAOCULAR</v>
          </cell>
          <cell r="C226" t="str">
            <v>OFTALMO</v>
          </cell>
          <cell r="D226" t="str">
            <v>APAC MS/AIH MS</v>
          </cell>
          <cell r="E226">
            <v>453.61</v>
          </cell>
          <cell r="F226">
            <v>453.61</v>
          </cell>
          <cell r="H226">
            <v>907.22</v>
          </cell>
          <cell r="I226" t="str">
            <v>média</v>
          </cell>
          <cell r="J226" t="str">
            <v>06 - Média e Alta Complexidade (MAC)</v>
          </cell>
          <cell r="K226">
            <v>1</v>
          </cell>
        </row>
        <row r="227">
          <cell r="A227">
            <v>405050011</v>
          </cell>
          <cell r="B227" t="str">
            <v>0405050011 - CAPSULECTOMIA POSTERIOR CIRURGICA</v>
          </cell>
          <cell r="C227" t="str">
            <v>OFTALMO</v>
          </cell>
          <cell r="D227" t="str">
            <v>APAC MS/AIH MS</v>
          </cell>
          <cell r="E227">
            <v>249.85</v>
          </cell>
          <cell r="F227">
            <v>499.7</v>
          </cell>
          <cell r="H227">
            <v>749.55</v>
          </cell>
          <cell r="I227" t="str">
            <v>média</v>
          </cell>
          <cell r="J227" t="str">
            <v>06 - Média e Alta Complexidade (MAC)</v>
          </cell>
          <cell r="K227">
            <v>2</v>
          </cell>
        </row>
        <row r="228">
          <cell r="A228">
            <v>405050046</v>
          </cell>
          <cell r="B228" t="str">
            <v>0405050046 - CICLOCRIOCOAGULAÇÃO / DIATERMIA</v>
          </cell>
          <cell r="C228" t="str">
            <v>OFTALMO</v>
          </cell>
          <cell r="D228" t="str">
            <v>APAC MS/AIH MS</v>
          </cell>
          <cell r="E228">
            <v>587.51</v>
          </cell>
          <cell r="F228">
            <v>587.51</v>
          </cell>
          <cell r="H228">
            <v>1175.02</v>
          </cell>
          <cell r="I228" t="str">
            <v>média</v>
          </cell>
          <cell r="J228" t="str">
            <v>06 - Média e Alta Complexidade (MAC)</v>
          </cell>
          <cell r="K228">
            <v>1</v>
          </cell>
        </row>
        <row r="229">
          <cell r="A229">
            <v>405050054</v>
          </cell>
          <cell r="B229" t="str">
            <v>0405050054 - CICLODIALISE</v>
          </cell>
          <cell r="C229" t="str">
            <v>OFTALMO</v>
          </cell>
          <cell r="D229" t="str">
            <v>APAC MS/AIH MS</v>
          </cell>
          <cell r="E229">
            <v>453.41</v>
          </cell>
          <cell r="F229">
            <v>453.41</v>
          </cell>
          <cell r="H229">
            <v>906.82</v>
          </cell>
          <cell r="I229" t="str">
            <v>média</v>
          </cell>
          <cell r="J229" t="str">
            <v>06 - Média e Alta Complexidade (MAC)</v>
          </cell>
          <cell r="K229">
            <v>1</v>
          </cell>
        </row>
        <row r="230">
          <cell r="A230">
            <v>405050097</v>
          </cell>
          <cell r="B230" t="str">
            <v>0405050097 - FACECTOMIA COM IMPLANTE DE LENTE INTRA-OCULAR</v>
          </cell>
          <cell r="C230" t="str">
            <v>OFTALMO</v>
          </cell>
          <cell r="D230" t="str">
            <v>APAC MS/AIH MS</v>
          </cell>
          <cell r="E230">
            <v>531.6</v>
          </cell>
          <cell r="F230">
            <v>531.6</v>
          </cell>
          <cell r="H230">
            <v>1063.2</v>
          </cell>
          <cell r="I230" t="str">
            <v>média</v>
          </cell>
          <cell r="J230" t="str">
            <v>06 - Média e Alta Complexidade (MAC)</v>
          </cell>
          <cell r="K230">
            <v>1</v>
          </cell>
        </row>
        <row r="231">
          <cell r="A231">
            <v>405050100</v>
          </cell>
          <cell r="B231" t="str">
            <v>0405050100 - FACECTOMIA S/ IMPLANTE DE LENTE INTRA-OCULAR</v>
          </cell>
          <cell r="C231" t="str">
            <v>OFTALMO</v>
          </cell>
          <cell r="D231" t="str">
            <v>APAC MS/AIH MS</v>
          </cell>
          <cell r="E231">
            <v>483.6</v>
          </cell>
          <cell r="F231">
            <v>483.6</v>
          </cell>
          <cell r="H231">
            <v>967.2</v>
          </cell>
          <cell r="I231" t="str">
            <v>média</v>
          </cell>
          <cell r="J231" t="str">
            <v>06 - Média e Alta Complexidade (MAC)</v>
          </cell>
          <cell r="K231">
            <v>1</v>
          </cell>
        </row>
        <row r="232">
          <cell r="A232">
            <v>405050119</v>
          </cell>
          <cell r="B232" t="str">
            <v>0405050119 - FACOEMULSIFICAÇÃO COM IMPLANTE DE LENTE INTRA-OCULAR RIGIDA</v>
          </cell>
          <cell r="C232" t="str">
            <v>OFTALMO</v>
          </cell>
          <cell r="D232" t="str">
            <v>APAC MS/AIH MS</v>
          </cell>
          <cell r="E232">
            <v>651.6</v>
          </cell>
          <cell r="F232">
            <v>450</v>
          </cell>
          <cell r="H232">
            <v>1101.5999999999999</v>
          </cell>
          <cell r="I232" t="str">
            <v>média</v>
          </cell>
          <cell r="J232" t="str">
            <v>06 - Média e Alta Complexidade (MAC)</v>
          </cell>
          <cell r="K232">
            <v>0.69060773480662985</v>
          </cell>
        </row>
        <row r="233">
          <cell r="A233">
            <v>405050135</v>
          </cell>
          <cell r="B233" t="str">
            <v>0405050135 - IMPLANTE DE PRÓTESE ANTI-GLAUCOMATOSA</v>
          </cell>
          <cell r="C233" t="str">
            <v>OFTALMO</v>
          </cell>
          <cell r="D233" t="str">
            <v>AIH MS</v>
          </cell>
          <cell r="E233">
            <v>873.61</v>
          </cell>
          <cell r="F233">
            <v>873.61</v>
          </cell>
          <cell r="H233">
            <v>1747.22</v>
          </cell>
          <cell r="I233" t="str">
            <v>alta</v>
          </cell>
          <cell r="J233" t="str">
            <v>06 - Média e Alta Complexidade (MAC)</v>
          </cell>
          <cell r="K233">
            <v>1</v>
          </cell>
        </row>
        <row r="234">
          <cell r="A234">
            <v>405050143</v>
          </cell>
          <cell r="B234" t="str">
            <v>0405050143 - IMPLANTE INTRA-ESTROMAL</v>
          </cell>
          <cell r="C234" t="str">
            <v>OFTALMO</v>
          </cell>
          <cell r="D234" t="str">
            <v>APAC MS/AIH MS</v>
          </cell>
          <cell r="E234">
            <v>1083.55</v>
          </cell>
          <cell r="F234">
            <v>1083.55</v>
          </cell>
          <cell r="H234">
            <v>2167.1</v>
          </cell>
          <cell r="I234" t="str">
            <v>média</v>
          </cell>
          <cell r="J234" t="str">
            <v>06 - Média e Alta Complexidade (MAC)</v>
          </cell>
          <cell r="K234">
            <v>1</v>
          </cell>
        </row>
        <row r="235">
          <cell r="A235">
            <v>405050151</v>
          </cell>
          <cell r="B235" t="str">
            <v>0405050151 - IMPLANTE SECUNDÁRIO DE LENTE INTRA-OCULAR - LIO</v>
          </cell>
          <cell r="C235" t="str">
            <v>OFTALMO</v>
          </cell>
          <cell r="D235" t="str">
            <v>APAC MS/AIH MS</v>
          </cell>
          <cell r="E235">
            <v>1112.83</v>
          </cell>
          <cell r="F235">
            <v>1112.83</v>
          </cell>
          <cell r="H235">
            <v>2225.66</v>
          </cell>
          <cell r="I235" t="str">
            <v>média</v>
          </cell>
          <cell r="J235" t="str">
            <v>06 - Média e Alta Complexidade (MAC)</v>
          </cell>
          <cell r="K235">
            <v>1</v>
          </cell>
        </row>
        <row r="236">
          <cell r="A236">
            <v>405050216</v>
          </cell>
          <cell r="B236" t="str">
            <v>0405050216 - RECOBRIMENTO CONJUNTIVAL</v>
          </cell>
          <cell r="C236" t="str">
            <v>OFTALMO</v>
          </cell>
          <cell r="D236" t="str">
            <v>APAC MS/AIH MS</v>
          </cell>
          <cell r="E236">
            <v>172.27</v>
          </cell>
          <cell r="F236">
            <v>516.80999999999995</v>
          </cell>
          <cell r="H236">
            <v>689.08</v>
          </cell>
          <cell r="I236" t="str">
            <v>média</v>
          </cell>
          <cell r="J236" t="str">
            <v>06 - Média e Alta Complexidade (MAC)</v>
          </cell>
          <cell r="K236">
            <v>2.9999999999999996</v>
          </cell>
        </row>
        <row r="237">
          <cell r="A237">
            <v>405050224</v>
          </cell>
          <cell r="B237" t="str">
            <v>0405050224 - RECONSTITUIÇÃO DE FORNIX CONJUNTIVAL</v>
          </cell>
          <cell r="C237" t="str">
            <v>OFTALMO</v>
          </cell>
          <cell r="D237" t="str">
            <v>APAC MS/AIH MS</v>
          </cell>
          <cell r="E237">
            <v>436.44</v>
          </cell>
          <cell r="F237">
            <v>872.88</v>
          </cell>
          <cell r="H237">
            <v>1309.32</v>
          </cell>
          <cell r="I237" t="str">
            <v>média</v>
          </cell>
          <cell r="J237" t="str">
            <v>06 - Média e Alta Complexidade (MAC)</v>
          </cell>
          <cell r="K237">
            <v>2</v>
          </cell>
        </row>
        <row r="238">
          <cell r="A238">
            <v>405050232</v>
          </cell>
          <cell r="B238" t="str">
            <v>0405050232 - RECONSTRUÇÃO DE CAMARA ANTERIOR DO OLHO</v>
          </cell>
          <cell r="C238" t="str">
            <v>OFTALMO</v>
          </cell>
          <cell r="D238" t="str">
            <v>AIH MS</v>
          </cell>
          <cell r="E238">
            <v>794.89</v>
          </cell>
          <cell r="F238">
            <v>794.89</v>
          </cell>
          <cell r="H238">
            <v>1589.78</v>
          </cell>
          <cell r="I238" t="str">
            <v>alta</v>
          </cell>
          <cell r="J238" t="str">
            <v>06 - Média e Alta Complexidade (MAC)</v>
          </cell>
          <cell r="K238">
            <v>1</v>
          </cell>
        </row>
        <row r="239">
          <cell r="A239">
            <v>405050313</v>
          </cell>
          <cell r="B239" t="str">
            <v>0405050313 - TOPOPLASTIA DO TRANSPLANTE</v>
          </cell>
          <cell r="C239" t="str">
            <v>OFTALMO</v>
          </cell>
          <cell r="D239" t="str">
            <v>AIH MS</v>
          </cell>
          <cell r="E239">
            <v>965.45</v>
          </cell>
          <cell r="F239">
            <v>965.45</v>
          </cell>
          <cell r="H239">
            <v>1930.9</v>
          </cell>
          <cell r="I239" t="str">
            <v>alta</v>
          </cell>
          <cell r="J239" t="str">
            <v>06 - Média e Alta Complexidade (MAC)</v>
          </cell>
          <cell r="K239">
            <v>1</v>
          </cell>
        </row>
        <row r="240">
          <cell r="A240">
            <v>405050321</v>
          </cell>
          <cell r="B240" t="str">
            <v>0405050321 - TRABECULECTOMIA</v>
          </cell>
          <cell r="C240" t="str">
            <v>OFTALMO</v>
          </cell>
          <cell r="D240" t="str">
            <v>APAC MS/AIH MS</v>
          </cell>
          <cell r="E240">
            <v>898.35</v>
          </cell>
          <cell r="F240">
            <v>898.35</v>
          </cell>
          <cell r="H240">
            <v>1796.7</v>
          </cell>
          <cell r="I240" t="str">
            <v>média</v>
          </cell>
          <cell r="J240" t="str">
            <v>06 - Média e Alta Complexidade (MAC)</v>
          </cell>
          <cell r="K240">
            <v>1</v>
          </cell>
        </row>
        <row r="241">
          <cell r="A241">
            <v>405050356</v>
          </cell>
          <cell r="B241" t="str">
            <v>0405050356 - TRATAMENTO CIRÚRGICO DE GLAUCOMA CONGENITO</v>
          </cell>
          <cell r="C241" t="str">
            <v>OFTALMO</v>
          </cell>
          <cell r="D241" t="str">
            <v>AIH MS</v>
          </cell>
          <cell r="E241">
            <v>1236.75</v>
          </cell>
          <cell r="F241">
            <v>1236.75</v>
          </cell>
          <cell r="H241">
            <v>2473.5</v>
          </cell>
          <cell r="I241" t="str">
            <v>alta</v>
          </cell>
          <cell r="J241" t="str">
            <v>06 - Média e Alta Complexidade (MAC)</v>
          </cell>
          <cell r="K241">
            <v>1</v>
          </cell>
        </row>
        <row r="242">
          <cell r="A242">
            <v>405050372</v>
          </cell>
          <cell r="B242" t="str">
            <v>0405050372 - FACOEMULSIFICAÇÃO COM IMPLANTE DE LENTE INTRA-OCULAR DOBRAVEL</v>
          </cell>
          <cell r="C242" t="str">
            <v>OFTALMO</v>
          </cell>
          <cell r="D242" t="str">
            <v>APAC MS/AIH MS</v>
          </cell>
          <cell r="E242">
            <v>771.6</v>
          </cell>
          <cell r="F242">
            <v>450</v>
          </cell>
          <cell r="H242">
            <v>1221.5999999999999</v>
          </cell>
          <cell r="I242" t="str">
            <v>média</v>
          </cell>
          <cell r="J242" t="str">
            <v>06 - Média e Alta Complexidade (MAC)</v>
          </cell>
          <cell r="K242">
            <v>0.58320373250388802</v>
          </cell>
        </row>
        <row r="243">
          <cell r="A243">
            <v>405030045</v>
          </cell>
          <cell r="B243" t="str">
            <v>0405030045 - FOTOCOAGULAÇÃO A LASER</v>
          </cell>
          <cell r="C243" t="str">
            <v>OFTALMO *</v>
          </cell>
          <cell r="D243" t="str">
            <v>APAC MS</v>
          </cell>
          <cell r="E243">
            <v>107.61</v>
          </cell>
          <cell r="F243">
            <v>538.04999999999995</v>
          </cell>
          <cell r="H243">
            <v>645.66</v>
          </cell>
          <cell r="I243" t="str">
            <v>média</v>
          </cell>
          <cell r="J243" t="str">
            <v>06 - Média e Alta Complexidade (MAC)</v>
          </cell>
          <cell r="K243">
            <v>5</v>
          </cell>
          <cell r="L243">
            <v>107.61</v>
          </cell>
        </row>
        <row r="244">
          <cell r="A244">
            <v>405050020</v>
          </cell>
          <cell r="B244" t="str">
            <v>0405050020 - CAPSULOTOMIA A YAG LASER</v>
          </cell>
          <cell r="C244" t="str">
            <v>OFTALMO *</v>
          </cell>
          <cell r="D244" t="str">
            <v>APAC MS</v>
          </cell>
          <cell r="E244">
            <v>112.77</v>
          </cell>
          <cell r="F244">
            <v>451.08</v>
          </cell>
          <cell r="H244">
            <v>563.85</v>
          </cell>
          <cell r="I244" t="str">
            <v>média</v>
          </cell>
          <cell r="J244" t="str">
            <v>06 - Média e Alta Complexidade (MAC)</v>
          </cell>
          <cell r="K244">
            <v>4</v>
          </cell>
        </row>
        <row r="245">
          <cell r="A245">
            <v>405050127</v>
          </cell>
          <cell r="B245" t="str">
            <v>0405050127 - FOTOTRABECULOPLASTIA A LASER</v>
          </cell>
          <cell r="C245" t="str">
            <v>OFTALMO *</v>
          </cell>
          <cell r="D245" t="str">
            <v>APAC MS</v>
          </cell>
          <cell r="E245">
            <v>45</v>
          </cell>
          <cell r="F245">
            <v>450</v>
          </cell>
          <cell r="H245">
            <v>495</v>
          </cell>
          <cell r="I245" t="str">
            <v>média</v>
          </cell>
          <cell r="J245" t="str">
            <v>06 - Média e Alta Complexidade (MAC)</v>
          </cell>
          <cell r="K245">
            <v>10</v>
          </cell>
          <cell r="L245">
            <v>270</v>
          </cell>
        </row>
        <row r="246">
          <cell r="A246">
            <v>405050194</v>
          </cell>
          <cell r="B246" t="str">
            <v>0405050194 - IRIDOTOMIA A LASER</v>
          </cell>
          <cell r="C246" t="str">
            <v>OFTALMO *</v>
          </cell>
          <cell r="D246" t="str">
            <v>APAC MS</v>
          </cell>
          <cell r="E246">
            <v>45</v>
          </cell>
          <cell r="F246">
            <v>450</v>
          </cell>
          <cell r="H246">
            <v>495</v>
          </cell>
          <cell r="I246" t="str">
            <v>média</v>
          </cell>
          <cell r="J246" t="str">
            <v>06 - Média e Alta Complexidade (MAC)</v>
          </cell>
          <cell r="K246">
            <v>10</v>
          </cell>
          <cell r="L246">
            <v>270</v>
          </cell>
        </row>
        <row r="247">
          <cell r="A247">
            <v>403020123</v>
          </cell>
          <cell r="B247" t="str">
            <v>0403020123 - TRATAMENTO CIRURGICO DE SINDROME COMPRESSIVA EM TUNEL OSTEO-FIBROSO AO NIVEL DO CARPO</v>
          </cell>
          <cell r="C247" t="str">
            <v>ORTOPEDIA</v>
          </cell>
          <cell r="D247" t="str">
            <v>AIH MS</v>
          </cell>
          <cell r="E247">
            <v>347.62</v>
          </cell>
          <cell r="F247">
            <v>1738.1</v>
          </cell>
          <cell r="H247">
            <v>2085.7199999999998</v>
          </cell>
          <cell r="I247" t="str">
            <v>média</v>
          </cell>
          <cell r="J247" t="str">
            <v>06 - Média e Alta Complexidade (MAC)</v>
          </cell>
          <cell r="K247">
            <v>5</v>
          </cell>
          <cell r="L247">
            <v>347.62</v>
          </cell>
        </row>
        <row r="248">
          <cell r="A248">
            <v>408010010</v>
          </cell>
          <cell r="B248" t="str">
            <v>0408010010 - ARTRODESE DE GRANDES ARTICULAÇÕES ESCAPULO-TORÁCICAS</v>
          </cell>
          <cell r="C248" t="str">
            <v>ORTOPEDIA</v>
          </cell>
          <cell r="D248" t="str">
            <v>AIH MS</v>
          </cell>
          <cell r="E248">
            <v>354.91</v>
          </cell>
          <cell r="F248">
            <v>709.82</v>
          </cell>
          <cell r="H248">
            <v>1064.73</v>
          </cell>
          <cell r="I248" t="str">
            <v>alta</v>
          </cell>
          <cell r="J248" t="str">
            <v>06 - Média e Alta Complexidade (MAC)</v>
          </cell>
          <cell r="K248">
            <v>2</v>
          </cell>
        </row>
        <row r="249">
          <cell r="A249">
            <v>408010029</v>
          </cell>
          <cell r="B249" t="str">
            <v>0408010029 - ARTRODESE DE GRANDES ARTICULAÇÕES ESCAPULO-UMERAIS</v>
          </cell>
          <cell r="C249" t="str">
            <v>ORTOPEDIA</v>
          </cell>
          <cell r="D249" t="str">
            <v>AIH MS</v>
          </cell>
          <cell r="E249">
            <v>377.4</v>
          </cell>
          <cell r="F249">
            <v>754.8</v>
          </cell>
          <cell r="H249">
            <v>1132.2</v>
          </cell>
          <cell r="I249" t="str">
            <v>alta</v>
          </cell>
          <cell r="J249" t="str">
            <v>06 - Média e Alta Complexidade (MAC)</v>
          </cell>
          <cell r="K249">
            <v>2</v>
          </cell>
        </row>
        <row r="250">
          <cell r="A250">
            <v>408010037</v>
          </cell>
          <cell r="B250" t="str">
            <v>0408010037 - ARTROPLASTIA ESCAPULO-UMERAL (NÃO CONVENCIONAL)</v>
          </cell>
          <cell r="C250" t="str">
            <v>ORTOPEDIA</v>
          </cell>
          <cell r="D250" t="str">
            <v>AIH MS</v>
          </cell>
          <cell r="E250">
            <v>592.14</v>
          </cell>
          <cell r="F250">
            <v>1184.28</v>
          </cell>
          <cell r="H250">
            <v>1776.42</v>
          </cell>
          <cell r="I250" t="str">
            <v>alta</v>
          </cell>
          <cell r="J250" t="str">
            <v>06 - Média e Alta Complexidade (MAC)</v>
          </cell>
          <cell r="K250">
            <v>2</v>
          </cell>
        </row>
        <row r="251">
          <cell r="A251">
            <v>408010045</v>
          </cell>
          <cell r="B251" t="str">
            <v>0408010045 - ARTROPLASTIA ESCAPULO-UMERAL PARCIAL</v>
          </cell>
          <cell r="C251" t="str">
            <v>ORTOPEDIA</v>
          </cell>
          <cell r="D251" t="str">
            <v>AIH MS</v>
          </cell>
          <cell r="E251">
            <v>613.35</v>
          </cell>
          <cell r="F251">
            <v>1226.7</v>
          </cell>
          <cell r="H251">
            <v>1840.05</v>
          </cell>
          <cell r="I251" t="str">
            <v>média</v>
          </cell>
          <cell r="J251" t="str">
            <v>06 - Média e Alta Complexidade (MAC)</v>
          </cell>
          <cell r="K251">
            <v>2</v>
          </cell>
        </row>
        <row r="252">
          <cell r="A252">
            <v>408010053</v>
          </cell>
          <cell r="B252" t="str">
            <v>0408010053 - ARTROPLASTIA ESCAPULO-UMERAL TOTAL</v>
          </cell>
          <cell r="C252" t="str">
            <v>ORTOPEDIA</v>
          </cell>
          <cell r="D252" t="str">
            <v>AIH MS</v>
          </cell>
          <cell r="E252">
            <v>592.14</v>
          </cell>
          <cell r="F252">
            <v>592.14</v>
          </cell>
          <cell r="G252">
            <v>4146.4799999999996</v>
          </cell>
          <cell r="H252">
            <v>5330.76</v>
          </cell>
          <cell r="I252" t="str">
            <v>alta</v>
          </cell>
          <cell r="J252" t="str">
            <v>06 - Média e Alta Complexidade (MAC)</v>
          </cell>
          <cell r="K252">
            <v>1</v>
          </cell>
        </row>
        <row r="253">
          <cell r="A253">
            <v>408010061</v>
          </cell>
          <cell r="B253" t="str">
            <v>0408010061 - ARTROPLASTIA ESCAPULO-UMERAL TOTAL - REVISÃO / RECONSTRUÇÃO</v>
          </cell>
          <cell r="C253" t="str">
            <v>ORTOPEDIA</v>
          </cell>
          <cell r="D253" t="str">
            <v>AIH MS</v>
          </cell>
          <cell r="E253">
            <v>597.79999999999995</v>
          </cell>
          <cell r="F253">
            <v>1195.5999999999999</v>
          </cell>
          <cell r="H253">
            <v>1793.4</v>
          </cell>
          <cell r="I253" t="str">
            <v>alta</v>
          </cell>
          <cell r="J253" t="str">
            <v>06 - Média e Alta Complexidade (MAC)</v>
          </cell>
          <cell r="K253">
            <v>2</v>
          </cell>
        </row>
        <row r="254">
          <cell r="A254">
            <v>408010088</v>
          </cell>
          <cell r="B254" t="str">
            <v>0408010088 - DESARTICULAÇÃO INTERESCAPULO-TORÁCICA</v>
          </cell>
          <cell r="C254" t="str">
            <v>ORTOPEDIA</v>
          </cell>
          <cell r="D254" t="str">
            <v>AIH MS</v>
          </cell>
          <cell r="E254">
            <v>1135.17</v>
          </cell>
          <cell r="F254">
            <v>2270.34</v>
          </cell>
          <cell r="H254">
            <v>3405.51</v>
          </cell>
          <cell r="I254" t="str">
            <v>alta</v>
          </cell>
          <cell r="J254" t="str">
            <v>06 - Média e Alta Complexidade (MAC)</v>
          </cell>
          <cell r="K254">
            <v>2</v>
          </cell>
        </row>
        <row r="255">
          <cell r="A255">
            <v>408010100</v>
          </cell>
          <cell r="B255" t="str">
            <v>0408010100 - OSTECTOMIA DA CLAVÍCULA OU DA ESCÁPULA</v>
          </cell>
          <cell r="C255" t="str">
            <v>ORTOPEDIA</v>
          </cell>
          <cell r="D255" t="str">
            <v>AIH MS</v>
          </cell>
          <cell r="E255">
            <v>297.12</v>
          </cell>
          <cell r="F255">
            <v>1188.48</v>
          </cell>
          <cell r="H255">
            <v>1485.6</v>
          </cell>
          <cell r="I255" t="str">
            <v>média</v>
          </cell>
          <cell r="J255" t="str">
            <v>06 - Média e Alta Complexidade (MAC)</v>
          </cell>
          <cell r="K255">
            <v>4</v>
          </cell>
        </row>
        <row r="256">
          <cell r="A256">
            <v>408010118</v>
          </cell>
          <cell r="B256" t="str">
            <v>0408010118 - OSTEOTOMIA DA CLAVÍCULA OU DA ESCÁPULA</v>
          </cell>
          <cell r="C256" t="str">
            <v>ORTOPEDIA</v>
          </cell>
          <cell r="D256" t="str">
            <v>AIH MS</v>
          </cell>
          <cell r="E256">
            <v>284.27</v>
          </cell>
          <cell r="F256">
            <v>1137.08</v>
          </cell>
          <cell r="H256">
            <v>1421.35</v>
          </cell>
          <cell r="I256" t="str">
            <v>média</v>
          </cell>
          <cell r="J256" t="str">
            <v>06 - Média e Alta Complexidade (MAC)</v>
          </cell>
          <cell r="K256">
            <v>4</v>
          </cell>
        </row>
        <row r="257">
          <cell r="A257">
            <v>408010142</v>
          </cell>
          <cell r="B257" t="str">
            <v>0408010142 - REPARO DE ROTURA DO MANGUITO ROTADOR (INCLUI PROCEDIMENTOS DESCOMPRESSIVOS)</v>
          </cell>
          <cell r="C257" t="str">
            <v>ORTOPEDIA</v>
          </cell>
          <cell r="D257" t="str">
            <v>AIH MS</v>
          </cell>
          <cell r="E257">
            <v>423.51</v>
          </cell>
          <cell r="F257">
            <v>1694.04</v>
          </cell>
          <cell r="H257">
            <v>2117.5500000000002</v>
          </cell>
          <cell r="I257" t="str">
            <v>média</v>
          </cell>
          <cell r="J257" t="str">
            <v>06 - Média e Alta Complexidade (MAC)</v>
          </cell>
          <cell r="K257">
            <v>4</v>
          </cell>
        </row>
        <row r="258">
          <cell r="A258">
            <v>408010185</v>
          </cell>
          <cell r="B258" t="str">
            <v>0408010185 - TRATAMENTO CIRURGICO DE LUXACAO / FRATURA-LUXACAO ACROMIO-CLAVICULAR</v>
          </cell>
          <cell r="C258" t="str">
            <v>ORTOPEDIA</v>
          </cell>
          <cell r="D258" t="str">
            <v>AIH MS</v>
          </cell>
          <cell r="E258">
            <v>377.59</v>
          </cell>
          <cell r="F258">
            <v>1132.77</v>
          </cell>
          <cell r="H258">
            <v>1510.36</v>
          </cell>
          <cell r="I258" t="str">
            <v>média</v>
          </cell>
          <cell r="J258" t="str">
            <v>06 - Média e Alta Complexidade (MAC)</v>
          </cell>
          <cell r="K258">
            <v>3</v>
          </cell>
        </row>
        <row r="259">
          <cell r="A259">
            <v>408010193</v>
          </cell>
          <cell r="B259" t="str">
            <v>0408010193 - TRATAMENTO CIRÙRGICO DE LUXAÇÁO / FRATURA-LUXAÇÃO ESCÁPULO-UMERAL AGUDA</v>
          </cell>
          <cell r="C259" t="str">
            <v>ORTOPEDIA</v>
          </cell>
          <cell r="D259" t="str">
            <v>AIH MS</v>
          </cell>
          <cell r="E259">
            <v>301.39999999999998</v>
          </cell>
          <cell r="F259">
            <v>904.2</v>
          </cell>
          <cell r="H259">
            <v>1205.5999999999999</v>
          </cell>
          <cell r="I259" t="str">
            <v>média</v>
          </cell>
          <cell r="J259" t="str">
            <v>06 - Média e Alta Complexidade (MAC)</v>
          </cell>
          <cell r="K259">
            <v>3.0000000000000004</v>
          </cell>
        </row>
        <row r="260">
          <cell r="A260">
            <v>408010207</v>
          </cell>
          <cell r="B260" t="str">
            <v>0408010207 - TRATAMENTO CIRÚRGICO DE LUXAÇÃO / FRATURA-LUXAÇÃO ESTERNO-CLAVICULAR</v>
          </cell>
          <cell r="C260" t="str">
            <v>ORTOPEDIA</v>
          </cell>
          <cell r="D260" t="str">
            <v>AIH MS</v>
          </cell>
          <cell r="E260">
            <v>452.9</v>
          </cell>
          <cell r="F260">
            <v>905.8</v>
          </cell>
          <cell r="H260">
            <v>1358.7</v>
          </cell>
          <cell r="I260" t="str">
            <v>média</v>
          </cell>
          <cell r="J260" t="str">
            <v>06 - Média e Alta Complexidade (MAC)</v>
          </cell>
          <cell r="K260">
            <v>2</v>
          </cell>
        </row>
        <row r="261">
          <cell r="A261">
            <v>408010215</v>
          </cell>
          <cell r="B261" t="str">
            <v>0408010215 - TRATAMENTO CIRÚRGICO DE LUXAÇÃO RECIDIVANTE / HABITUAL DE ARTICULAÇÃO ESCAPULO-UMERAL</v>
          </cell>
          <cell r="C261" t="str">
            <v>ORTOPEDIA</v>
          </cell>
          <cell r="D261" t="str">
            <v>AIH MS</v>
          </cell>
          <cell r="E261">
            <v>379.15</v>
          </cell>
          <cell r="F261">
            <v>1137.45</v>
          </cell>
          <cell r="H261">
            <v>1516.6</v>
          </cell>
          <cell r="I261" t="str">
            <v>média</v>
          </cell>
          <cell r="J261" t="str">
            <v>06 - Média e Alta Complexidade (MAC)</v>
          </cell>
          <cell r="K261">
            <v>3.0000000000000004</v>
          </cell>
        </row>
        <row r="262">
          <cell r="A262">
            <v>408010223</v>
          </cell>
          <cell r="B262" t="str">
            <v>0408010223 - TRATAMENTO CIRÚRGICO DE RETARDO DE CONSOLIDAÇÃO DA PSEUDARTROSE DE CLAVICULA / ESCAPULA</v>
          </cell>
          <cell r="C262" t="str">
            <v>ORTOPEDIA</v>
          </cell>
          <cell r="D262" t="str">
            <v>AIH MS</v>
          </cell>
          <cell r="E262">
            <v>284.27</v>
          </cell>
          <cell r="F262">
            <v>1137.08</v>
          </cell>
          <cell r="H262">
            <v>1421.35</v>
          </cell>
          <cell r="I262" t="str">
            <v>média</v>
          </cell>
          <cell r="J262" t="str">
            <v>06 - Média e Alta Complexidade (MAC)</v>
          </cell>
          <cell r="K262">
            <v>4</v>
          </cell>
        </row>
        <row r="263">
          <cell r="A263">
            <v>408010231</v>
          </cell>
          <cell r="B263" t="str">
            <v>0408010231 - TRATAMENTO CIRÚRGICO DA SÍNDROME DO IMPACTO SUB-ACROMIAL</v>
          </cell>
          <cell r="C263" t="str">
            <v>ORTOPEDIA</v>
          </cell>
          <cell r="D263" t="str">
            <v>AIH MS</v>
          </cell>
          <cell r="E263">
            <v>295.75</v>
          </cell>
          <cell r="F263">
            <v>1183</v>
          </cell>
          <cell r="H263">
            <v>1478.75</v>
          </cell>
          <cell r="I263" t="str">
            <v>média</v>
          </cell>
          <cell r="J263" t="str">
            <v>06 - Média e Alta Complexidade (MAC)</v>
          </cell>
          <cell r="K263">
            <v>4</v>
          </cell>
        </row>
        <row r="264">
          <cell r="A264">
            <v>408020032</v>
          </cell>
          <cell r="B264" t="str">
            <v>0408020032 - ARTRODESE DE MÉDIAS / GRANDES ARTICULAÇÕES DE MEMBRO SUPERIOR</v>
          </cell>
          <cell r="C264" t="str">
            <v>ORTOPEDIA</v>
          </cell>
          <cell r="D264" t="str">
            <v>AIH MS</v>
          </cell>
          <cell r="E264">
            <v>230.37</v>
          </cell>
          <cell r="F264">
            <v>921.48</v>
          </cell>
          <cell r="H264">
            <v>1151.8499999999999</v>
          </cell>
          <cell r="I264" t="str">
            <v>média</v>
          </cell>
          <cell r="J264" t="str">
            <v>06 - Média e Alta Complexidade (MAC)</v>
          </cell>
          <cell r="K264">
            <v>4</v>
          </cell>
        </row>
        <row r="265">
          <cell r="A265">
            <v>408020040</v>
          </cell>
          <cell r="B265" t="str">
            <v>0408020040 - ARTROPLASTIA DE ARTICULAÇÃO DA MÃO</v>
          </cell>
          <cell r="C265" t="str">
            <v>ORTOPEDIA</v>
          </cell>
          <cell r="D265" t="str">
            <v>AIH MS</v>
          </cell>
          <cell r="E265">
            <v>316.48</v>
          </cell>
          <cell r="F265">
            <v>949.44</v>
          </cell>
          <cell r="H265">
            <v>1265.92</v>
          </cell>
          <cell r="I265" t="str">
            <v>média</v>
          </cell>
          <cell r="J265" t="str">
            <v>06 - Média e Alta Complexidade (MAC)</v>
          </cell>
          <cell r="K265">
            <v>3</v>
          </cell>
        </row>
        <row r="266">
          <cell r="A266">
            <v>408020059</v>
          </cell>
          <cell r="B266" t="str">
            <v>0408020059 - ARTROPLASTIA DE CABEÇA DO RÁDIO</v>
          </cell>
          <cell r="C266" t="str">
            <v>ORTOPEDIA</v>
          </cell>
          <cell r="D266" t="str">
            <v>AIH MS</v>
          </cell>
          <cell r="E266">
            <v>282.66000000000003</v>
          </cell>
          <cell r="F266">
            <v>1130.6400000000001</v>
          </cell>
          <cell r="H266">
            <v>1413.3</v>
          </cell>
          <cell r="I266" t="str">
            <v>média</v>
          </cell>
          <cell r="J266" t="str">
            <v>06 - Média e Alta Complexidade (MAC)</v>
          </cell>
          <cell r="K266">
            <v>4</v>
          </cell>
        </row>
        <row r="267">
          <cell r="A267">
            <v>408020067</v>
          </cell>
          <cell r="B267" t="str">
            <v>0408020067 - ARTROPLASTIA DE PUNHO</v>
          </cell>
          <cell r="C267" t="str">
            <v>ORTOPEDIA</v>
          </cell>
          <cell r="D267" t="str">
            <v>AIH MS</v>
          </cell>
          <cell r="E267">
            <v>246.43</v>
          </cell>
          <cell r="F267">
            <v>492.86</v>
          </cell>
          <cell r="H267">
            <v>739.29</v>
          </cell>
          <cell r="I267" t="str">
            <v>alta</v>
          </cell>
          <cell r="J267" t="str">
            <v>06 - Média e Alta Complexidade (MAC)</v>
          </cell>
          <cell r="K267">
            <v>2</v>
          </cell>
        </row>
        <row r="268">
          <cell r="A268">
            <v>408020075</v>
          </cell>
          <cell r="B268" t="str">
            <v>0408020075 - ARTROPLASTIA TOTAL DE COTOVELO</v>
          </cell>
          <cell r="C268" t="str">
            <v>ORTOPEDIA</v>
          </cell>
          <cell r="D268" t="str">
            <v>AIH MS</v>
          </cell>
          <cell r="E268">
            <v>494.93</v>
          </cell>
          <cell r="F268">
            <v>989.86</v>
          </cell>
          <cell r="H268">
            <v>1484.79</v>
          </cell>
          <cell r="I268" t="str">
            <v>alta</v>
          </cell>
          <cell r="J268" t="str">
            <v>06 - Média e Alta Complexidade (MAC)</v>
          </cell>
          <cell r="K268">
            <v>2</v>
          </cell>
        </row>
        <row r="269">
          <cell r="A269">
            <v>408020083</v>
          </cell>
          <cell r="B269" t="str">
            <v>0408020083 - ARTROPLASTIA TOTAL DE COTOVELO (REVISAO / RECONSTRUCAO)</v>
          </cell>
          <cell r="C269" t="str">
            <v>ORTOPEDIA</v>
          </cell>
          <cell r="D269" t="str">
            <v>AIH MS</v>
          </cell>
          <cell r="E269">
            <v>402.58</v>
          </cell>
          <cell r="F269">
            <v>805.16</v>
          </cell>
          <cell r="H269">
            <v>1207.74</v>
          </cell>
          <cell r="I269" t="str">
            <v>alta</v>
          </cell>
          <cell r="J269" t="str">
            <v>06 - Média e Alta Complexidade (MAC)</v>
          </cell>
          <cell r="K269">
            <v>2</v>
          </cell>
        </row>
        <row r="270">
          <cell r="A270">
            <v>408020091</v>
          </cell>
          <cell r="B270" t="str">
            <v>0408020091 - RESSECÇÃO DO OLECRANO E/OU CABEÇA DO RÁDIO</v>
          </cell>
          <cell r="C270" t="str">
            <v>ORTOPEDIA</v>
          </cell>
          <cell r="D270" t="str">
            <v>AIH MS</v>
          </cell>
          <cell r="E270">
            <v>309.51</v>
          </cell>
          <cell r="F270">
            <v>928.53</v>
          </cell>
          <cell r="H270">
            <v>1238.04</v>
          </cell>
          <cell r="I270" t="str">
            <v>média</v>
          </cell>
          <cell r="J270" t="str">
            <v>06 - Média e Alta Complexidade (MAC)</v>
          </cell>
          <cell r="K270">
            <v>3</v>
          </cell>
        </row>
        <row r="271">
          <cell r="A271">
            <v>408020121</v>
          </cell>
          <cell r="B271" t="str">
            <v>0408020121 - REALINHAMENTO DE MECANISMO EXTENSOR DOS DEDOS DA MÃO</v>
          </cell>
          <cell r="C271" t="str">
            <v>ORTOPEDIA</v>
          </cell>
          <cell r="D271" t="str">
            <v>AIH MS</v>
          </cell>
          <cell r="E271">
            <v>205.53</v>
          </cell>
          <cell r="F271">
            <v>1027.6500000000001</v>
          </cell>
          <cell r="H271">
            <v>1233.18</v>
          </cell>
          <cell r="I271" t="str">
            <v>média</v>
          </cell>
          <cell r="J271" t="str">
            <v>06 - Média e Alta Complexidade (MAC)</v>
          </cell>
          <cell r="K271">
            <v>5</v>
          </cell>
          <cell r="L271">
            <v>205.53</v>
          </cell>
        </row>
        <row r="272">
          <cell r="A272">
            <v>408020130</v>
          </cell>
          <cell r="B272" t="str">
            <v>0408020130 - RECONSTRUÇÃO CAPSULO-LIGAMENTAR DE COTOVELO PUNHO</v>
          </cell>
          <cell r="C272" t="str">
            <v>ORTOPEDIA</v>
          </cell>
          <cell r="D272" t="str">
            <v>AIH MS</v>
          </cell>
          <cell r="E272">
            <v>241.43</v>
          </cell>
          <cell r="F272">
            <v>965.72</v>
          </cell>
          <cell r="H272">
            <v>1207.1500000000001</v>
          </cell>
          <cell r="I272" t="str">
            <v>média</v>
          </cell>
          <cell r="J272" t="str">
            <v>06 - Média e Alta Complexidade (MAC)</v>
          </cell>
          <cell r="K272">
            <v>4</v>
          </cell>
        </row>
        <row r="273">
          <cell r="A273">
            <v>408020148</v>
          </cell>
          <cell r="B273" t="str">
            <v>0408020148 - RECONSTRUÇÃO DE POLIA TENDINOSA DOS DEDOS DA MÃO</v>
          </cell>
          <cell r="C273" t="str">
            <v>ORTOPEDIA</v>
          </cell>
          <cell r="D273" t="str">
            <v>AIH MS</v>
          </cell>
          <cell r="E273">
            <v>205.53</v>
          </cell>
          <cell r="F273">
            <v>1027.6500000000001</v>
          </cell>
          <cell r="H273">
            <v>1233.18</v>
          </cell>
          <cell r="I273" t="str">
            <v>média</v>
          </cell>
          <cell r="J273" t="str">
            <v>06 - Média e Alta Complexidade (MAC)</v>
          </cell>
          <cell r="K273">
            <v>5</v>
          </cell>
          <cell r="L273">
            <v>205.53</v>
          </cell>
        </row>
        <row r="274">
          <cell r="A274">
            <v>408020482</v>
          </cell>
          <cell r="B274" t="str">
            <v>0408020482 - TRATAMENTO CIRÚRGICO DE LESÃO AGUDA CAPSULO-LIGAMENTAR DO MEMBRO SUPERIOR: COTOVELO / PUNHO</v>
          </cell>
          <cell r="C274" t="str">
            <v>ORTOPEDIA</v>
          </cell>
          <cell r="D274" t="str">
            <v>AIH MS</v>
          </cell>
          <cell r="E274">
            <v>241.43</v>
          </cell>
          <cell r="F274">
            <v>965.72</v>
          </cell>
          <cell r="H274">
            <v>1207.1500000000001</v>
          </cell>
          <cell r="I274" t="str">
            <v>média</v>
          </cell>
          <cell r="J274" t="str">
            <v>06 - Média e Alta Complexidade (MAC)</v>
          </cell>
          <cell r="K274">
            <v>4</v>
          </cell>
        </row>
        <row r="275">
          <cell r="A275">
            <v>408020490</v>
          </cell>
          <cell r="B275" t="str">
            <v>0408020490 - TRATAMENTO CIRÚRGICO DE LESÃO DA MUSCULATURA INTRÍNSECA DA MÃO</v>
          </cell>
          <cell r="C275" t="str">
            <v>ORTOPEDIA</v>
          </cell>
          <cell r="D275" t="str">
            <v>AIH MS</v>
          </cell>
          <cell r="E275">
            <v>222.09</v>
          </cell>
          <cell r="F275">
            <v>1110.45</v>
          </cell>
          <cell r="H275">
            <v>1332.54</v>
          </cell>
          <cell r="I275" t="str">
            <v>média</v>
          </cell>
          <cell r="J275" t="str">
            <v>06 - Média e Alta Complexidade (MAC)</v>
          </cell>
          <cell r="K275">
            <v>5</v>
          </cell>
          <cell r="L275">
            <v>222.09</v>
          </cell>
        </row>
        <row r="276">
          <cell r="A276">
            <v>408020504</v>
          </cell>
          <cell r="B276" t="str">
            <v>0408020504 - TRATAMENTO CIRÚRGICO DE LESÃO EVOLUTIVA FISARIA NO MEMBRO SUPERIOR</v>
          </cell>
          <cell r="C276" t="str">
            <v>ORTOPEDIA</v>
          </cell>
          <cell r="D276" t="str">
            <v>AIH MS</v>
          </cell>
          <cell r="E276">
            <v>261.64</v>
          </cell>
          <cell r="F276">
            <v>1046.56</v>
          </cell>
          <cell r="H276">
            <v>1308.2</v>
          </cell>
          <cell r="I276" t="str">
            <v>média</v>
          </cell>
          <cell r="J276" t="str">
            <v>06 - Média e Alta Complexidade (MAC)</v>
          </cell>
          <cell r="K276">
            <v>4</v>
          </cell>
        </row>
        <row r="277">
          <cell r="A277">
            <v>408020555</v>
          </cell>
          <cell r="B277" t="str">
            <v>0408020555 - TRATAMENTO CIRÚRGICO DE PSEUDARTROSE / RETARDO DE CONSOLIDAÇÃO / PERDA ÓSSEA DA MÃO</v>
          </cell>
          <cell r="C277" t="str">
            <v>ORTOPEDIA</v>
          </cell>
          <cell r="D277" t="str">
            <v>AIH MS</v>
          </cell>
          <cell r="E277">
            <v>203.12</v>
          </cell>
          <cell r="F277">
            <v>1015.6</v>
          </cell>
          <cell r="H277">
            <v>1218.72</v>
          </cell>
          <cell r="I277" t="str">
            <v>média</v>
          </cell>
          <cell r="J277" t="str">
            <v>06 - Média e Alta Complexidade (MAC)</v>
          </cell>
          <cell r="K277">
            <v>5</v>
          </cell>
          <cell r="L277">
            <v>203.12</v>
          </cell>
        </row>
        <row r="278">
          <cell r="A278">
            <v>408020563</v>
          </cell>
          <cell r="B278" t="str">
            <v>0408020563 - TRATAMENTO CIRÚRGICO DE PSEUDARTROSE / RETARDO DE CONSOLIDAÇÃO / PERDA ÓSSEA DO ANTEBRAÇO</v>
          </cell>
          <cell r="C278" t="str">
            <v>ORTOPEDIA</v>
          </cell>
          <cell r="D278" t="str">
            <v>AIH MS</v>
          </cell>
          <cell r="E278">
            <v>471.38</v>
          </cell>
          <cell r="F278">
            <v>1414.14</v>
          </cell>
          <cell r="H278">
            <v>1885.52</v>
          </cell>
          <cell r="I278" t="str">
            <v>média</v>
          </cell>
          <cell r="J278" t="str">
            <v>06 - Média e Alta Complexidade (MAC)</v>
          </cell>
          <cell r="K278">
            <v>3.0000000000000004</v>
          </cell>
        </row>
        <row r="279">
          <cell r="A279">
            <v>408020571</v>
          </cell>
          <cell r="B279" t="str">
            <v>0408020571 - TRATAMENTO CIRÚRGICO DE PSEUDARTROSE / RETARDO DE CONSOLIDAÇÃO / PERDA ÓSSEA DO ÚMERO</v>
          </cell>
          <cell r="C279" t="str">
            <v>ORTOPEDIA</v>
          </cell>
          <cell r="D279" t="str">
            <v>AIH MS</v>
          </cell>
          <cell r="E279">
            <v>377.31</v>
          </cell>
          <cell r="F279">
            <v>1131.93</v>
          </cell>
          <cell r="H279">
            <v>1509.24</v>
          </cell>
          <cell r="I279" t="str">
            <v>média</v>
          </cell>
          <cell r="J279" t="str">
            <v>06 - Média e Alta Complexidade (MAC)</v>
          </cell>
          <cell r="K279">
            <v>3</v>
          </cell>
        </row>
        <row r="280">
          <cell r="A280">
            <v>408020580</v>
          </cell>
          <cell r="B280" t="str">
            <v>0408020580 - TRATAMENTO CIRÚRGICO DE PSEUDARTROSE AO NÍVEL DO COTOVELO</v>
          </cell>
          <cell r="C280" t="str">
            <v>ORTOPEDIA</v>
          </cell>
          <cell r="D280" t="str">
            <v>AIH MS</v>
          </cell>
          <cell r="E280">
            <v>444.08</v>
          </cell>
          <cell r="F280">
            <v>1332.24</v>
          </cell>
          <cell r="H280">
            <v>1776.32</v>
          </cell>
          <cell r="I280" t="str">
            <v>média</v>
          </cell>
          <cell r="J280" t="str">
            <v>06 - Média e Alta Complexidade (MAC)</v>
          </cell>
          <cell r="K280">
            <v>3</v>
          </cell>
        </row>
        <row r="281">
          <cell r="A281">
            <v>408020598</v>
          </cell>
          <cell r="B281" t="str">
            <v>0408020598 - TRATAMENTO CIRÚRGICO DE PSEUDARTROSE NA REGIÃO METAFISE-EPIFISÁRIA DISTAL DO RÁDIO E ULNA</v>
          </cell>
          <cell r="C281" t="str">
            <v>ORTOPEDIA</v>
          </cell>
          <cell r="D281" t="str">
            <v>AIH MS</v>
          </cell>
          <cell r="E281">
            <v>229.29</v>
          </cell>
          <cell r="F281">
            <v>917.16</v>
          </cell>
          <cell r="H281">
            <v>1146.45</v>
          </cell>
          <cell r="I281" t="str">
            <v>média</v>
          </cell>
          <cell r="J281" t="str">
            <v>06 - Média e Alta Complexidade (MAC)</v>
          </cell>
          <cell r="K281">
            <v>4</v>
          </cell>
        </row>
        <row r="282">
          <cell r="A282">
            <v>408020601</v>
          </cell>
          <cell r="B282" t="str">
            <v>0408020601 - TRATAMENTO CIRÚRGICO DE PSEUDO-RETARDO / CONSOLIDAÇÃO / PERDA ÓSSEA AO ÍIVEL DO CARPO</v>
          </cell>
          <cell r="C282" t="str">
            <v>ORTOPEDIA</v>
          </cell>
          <cell r="D282" t="str">
            <v>AIH MS</v>
          </cell>
          <cell r="E282">
            <v>229.29</v>
          </cell>
          <cell r="F282">
            <v>917.16</v>
          </cell>
          <cell r="H282">
            <v>1146.45</v>
          </cell>
          <cell r="I282" t="str">
            <v>média</v>
          </cell>
          <cell r="J282" t="str">
            <v>06 - Média e Alta Complexidade (MAC)</v>
          </cell>
          <cell r="K282">
            <v>4</v>
          </cell>
        </row>
        <row r="283">
          <cell r="A283">
            <v>408020610</v>
          </cell>
          <cell r="B283" t="str">
            <v>0408020610 - TRATAMENTO CIRÚRGICO DE ROTURA / DESINSERÇÃO / ARRANCAMENTO CAPSULO-TENO-LIGAMENTAR NA MÃO</v>
          </cell>
          <cell r="C283" t="str">
            <v>ORTOPEDIA</v>
          </cell>
          <cell r="D283" t="str">
            <v>AIH MS</v>
          </cell>
          <cell r="E283">
            <v>258.26</v>
          </cell>
          <cell r="F283">
            <v>1033.04</v>
          </cell>
          <cell r="H283">
            <v>1291.3</v>
          </cell>
          <cell r="I283" t="str">
            <v>média</v>
          </cell>
          <cell r="J283" t="str">
            <v>06 - Média e Alta Complexidade (MAC)</v>
          </cell>
          <cell r="K283">
            <v>4</v>
          </cell>
        </row>
        <row r="284">
          <cell r="A284">
            <v>408020628</v>
          </cell>
          <cell r="B284" t="str">
            <v>0408020628 - TRATAMENTO CIRÚRGICO DE SINDACTILIA DA MÃO (POR ESPACO INTERDIGITAL)</v>
          </cell>
          <cell r="C284" t="str">
            <v>ORTOPEDIA</v>
          </cell>
          <cell r="D284" t="str">
            <v>AIH MS</v>
          </cell>
          <cell r="E284">
            <v>192.6</v>
          </cell>
          <cell r="F284">
            <v>963</v>
          </cell>
          <cell r="H284">
            <v>1155.5999999999999</v>
          </cell>
          <cell r="I284" t="str">
            <v>média</v>
          </cell>
          <cell r="J284" t="str">
            <v>06 - Média e Alta Complexidade (MAC)</v>
          </cell>
          <cell r="K284">
            <v>5</v>
          </cell>
          <cell r="L284">
            <v>192.6</v>
          </cell>
        </row>
        <row r="285">
          <cell r="A285">
            <v>408020636</v>
          </cell>
          <cell r="B285" t="str">
            <v>0408020636 - TRATAMENTO CIRÚRGICO DE SINOSTOSE RÁDIO ULNAR</v>
          </cell>
          <cell r="C285" t="str">
            <v>ORTOPEDIA</v>
          </cell>
          <cell r="D285" t="str">
            <v>AIH MS</v>
          </cell>
          <cell r="E285">
            <v>371.88</v>
          </cell>
          <cell r="F285">
            <v>1115.6400000000001</v>
          </cell>
          <cell r="H285">
            <v>1487.52</v>
          </cell>
          <cell r="I285" t="str">
            <v>média</v>
          </cell>
          <cell r="J285" t="str">
            <v>06 - Média e Alta Complexidade (MAC)</v>
          </cell>
          <cell r="K285">
            <v>3.0000000000000004</v>
          </cell>
        </row>
        <row r="286">
          <cell r="A286">
            <v>408030011</v>
          </cell>
          <cell r="B286" t="str">
            <v>0408030011 - ARTRODESE CERVICAL / CERVICO TORÁCICA POSTERIOR CINCO NIVEIS</v>
          </cell>
          <cell r="C286" t="str">
            <v>ORTOPEDIA</v>
          </cell>
          <cell r="D286" t="str">
            <v>AIH MS</v>
          </cell>
          <cell r="E286">
            <v>2781.7</v>
          </cell>
          <cell r="F286">
            <v>5563.4</v>
          </cell>
          <cell r="H286">
            <v>8345.1</v>
          </cell>
          <cell r="I286" t="str">
            <v>alta</v>
          </cell>
          <cell r="J286" t="str">
            <v>06 - Média e Alta Complexidade (MAC)</v>
          </cell>
          <cell r="K286">
            <v>2</v>
          </cell>
        </row>
        <row r="287">
          <cell r="A287">
            <v>408030020</v>
          </cell>
          <cell r="B287" t="str">
            <v>0408030020 - ARTRODESE CERVICAL / CERVICO-TORÁCICA POSTERIOR UM NÍVEL</v>
          </cell>
          <cell r="C287" t="str">
            <v>ORTOPEDIA</v>
          </cell>
          <cell r="D287" t="str">
            <v>AIH MS</v>
          </cell>
          <cell r="E287">
            <v>1576</v>
          </cell>
          <cell r="F287">
            <v>3152</v>
          </cell>
          <cell r="H287">
            <v>4728</v>
          </cell>
          <cell r="I287" t="str">
            <v>alta</v>
          </cell>
          <cell r="J287" t="str">
            <v>06 - Média e Alta Complexidade (MAC)</v>
          </cell>
          <cell r="K287">
            <v>2</v>
          </cell>
        </row>
        <row r="288">
          <cell r="A288">
            <v>408030038</v>
          </cell>
          <cell r="B288" t="str">
            <v>0408030038 - ARTRODESE CERVICAL / CERVICO-TORÁCICA POSTERIOR DOIS NÍVEIS</v>
          </cell>
          <cell r="C288" t="str">
            <v>ORTOPEDIA</v>
          </cell>
          <cell r="D288" t="str">
            <v>AIH MS</v>
          </cell>
          <cell r="E288">
            <v>1303</v>
          </cell>
          <cell r="F288">
            <v>2606</v>
          </cell>
          <cell r="H288">
            <v>3909</v>
          </cell>
          <cell r="I288" t="str">
            <v>alta</v>
          </cell>
          <cell r="J288" t="str">
            <v>06 - Média e Alta Complexidade (MAC)</v>
          </cell>
          <cell r="K288">
            <v>2</v>
          </cell>
        </row>
        <row r="289">
          <cell r="A289">
            <v>408030046</v>
          </cell>
          <cell r="B289" t="str">
            <v>0408030046 - ARTRODESE CERVICAL / CERVICO-TORÁCICA POSTERIOR SEIS NÍVEIS</v>
          </cell>
          <cell r="C289" t="str">
            <v>ORTOPEDIA</v>
          </cell>
          <cell r="D289" t="str">
            <v>AIH MS</v>
          </cell>
          <cell r="E289">
            <v>1600.27</v>
          </cell>
          <cell r="F289">
            <v>3200.54</v>
          </cell>
          <cell r="H289">
            <v>4800.8100000000004</v>
          </cell>
          <cell r="I289" t="str">
            <v>alta</v>
          </cell>
          <cell r="J289" t="str">
            <v>06 - Média e Alta Complexidade (MAC)</v>
          </cell>
          <cell r="K289">
            <v>2</v>
          </cell>
        </row>
        <row r="290">
          <cell r="A290">
            <v>408030054</v>
          </cell>
          <cell r="B290" t="str">
            <v>0408030054 - ARTRODESE CERVICAL / CERVICO-TORÁCICA POSTERIOR TRES NÍVEIS</v>
          </cell>
          <cell r="C290" t="str">
            <v>ORTOPEDIA</v>
          </cell>
          <cell r="D290" t="str">
            <v>AIH MS</v>
          </cell>
          <cell r="E290">
            <v>2781.7</v>
          </cell>
          <cell r="F290">
            <v>5563.4</v>
          </cell>
          <cell r="H290">
            <v>8345.1</v>
          </cell>
          <cell r="I290" t="str">
            <v>alta</v>
          </cell>
          <cell r="J290" t="str">
            <v>06 - Média e Alta Complexidade (MAC)</v>
          </cell>
          <cell r="K290">
            <v>2</v>
          </cell>
        </row>
        <row r="291">
          <cell r="A291">
            <v>408030062</v>
          </cell>
          <cell r="B291" t="str">
            <v>0408030062 - ARTRODESE CERVICAL ANTERIOR TRÊS NIVEIS</v>
          </cell>
          <cell r="C291" t="str">
            <v>ORTOPEDIA</v>
          </cell>
          <cell r="D291" t="str">
            <v>AIH MS</v>
          </cell>
          <cell r="E291">
            <v>2072.7199999999998</v>
          </cell>
          <cell r="F291">
            <v>4145.4399999999996</v>
          </cell>
          <cell r="H291">
            <v>6218.16</v>
          </cell>
          <cell r="I291" t="str">
            <v>alta</v>
          </cell>
          <cell r="J291" t="str">
            <v>06 - Média e Alta Complexidade (MAC)</v>
          </cell>
          <cell r="K291">
            <v>2</v>
          </cell>
        </row>
        <row r="292">
          <cell r="A292">
            <v>408030070</v>
          </cell>
          <cell r="B292" t="str">
            <v>0408030070 - ARTRODESE CERVICAL ANTERIOR DOIS NÍVEIS</v>
          </cell>
          <cell r="C292" t="str">
            <v>ORTOPEDIA</v>
          </cell>
          <cell r="D292" t="str">
            <v>AIH MS</v>
          </cell>
          <cell r="E292">
            <v>1413</v>
          </cell>
          <cell r="F292">
            <v>2826</v>
          </cell>
          <cell r="H292">
            <v>4239</v>
          </cell>
          <cell r="I292" t="str">
            <v>alta</v>
          </cell>
          <cell r="J292" t="str">
            <v>06 - Média e Alta Complexidade (MAC)</v>
          </cell>
          <cell r="K292">
            <v>2</v>
          </cell>
        </row>
        <row r="293">
          <cell r="A293">
            <v>408030089</v>
          </cell>
          <cell r="B293" t="str">
            <v>0408030089 - ARTRODESE CERVICAL ANTERIOR C1-C2 VIA TRANS-ORAL / EXTRA-ORAL</v>
          </cell>
          <cell r="C293" t="str">
            <v>ORTOPEDIA</v>
          </cell>
          <cell r="D293" t="str">
            <v>AIH MS</v>
          </cell>
          <cell r="E293">
            <v>1719.06</v>
          </cell>
          <cell r="F293">
            <v>3438.12</v>
          </cell>
          <cell r="H293">
            <v>5157.18</v>
          </cell>
          <cell r="I293" t="str">
            <v>alta</v>
          </cell>
          <cell r="J293" t="str">
            <v>06 - Média e Alta Complexidade (MAC)</v>
          </cell>
          <cell r="K293">
            <v>2</v>
          </cell>
        </row>
        <row r="294">
          <cell r="A294">
            <v>408030097</v>
          </cell>
          <cell r="B294" t="str">
            <v>0408030097 - ARTRODESE CERVICAL ANTERIOR CINCO NÍVEIS</v>
          </cell>
          <cell r="C294" t="str">
            <v>ORTOPEDIA</v>
          </cell>
          <cell r="D294" t="str">
            <v>AIH MS</v>
          </cell>
          <cell r="E294">
            <v>2781.7</v>
          </cell>
          <cell r="F294">
            <v>5563.4</v>
          </cell>
          <cell r="H294">
            <v>8345.1</v>
          </cell>
          <cell r="I294" t="str">
            <v>alta</v>
          </cell>
          <cell r="J294" t="str">
            <v>06 - Média e Alta Complexidade (MAC)</v>
          </cell>
          <cell r="K294">
            <v>2</v>
          </cell>
        </row>
        <row r="295">
          <cell r="A295">
            <v>408030100</v>
          </cell>
          <cell r="B295" t="str">
            <v>0408030100 - ARTRODESE CERVICAL ANTERIOR QUATRO NÍVEIS</v>
          </cell>
          <cell r="C295" t="str">
            <v>ORTOPEDIA</v>
          </cell>
          <cell r="D295" t="str">
            <v>AIH MS</v>
          </cell>
          <cell r="E295">
            <v>2781.7</v>
          </cell>
          <cell r="F295">
            <v>5563.4</v>
          </cell>
          <cell r="H295">
            <v>8345.1</v>
          </cell>
          <cell r="I295" t="str">
            <v>alta</v>
          </cell>
          <cell r="J295" t="str">
            <v>06 - Média e Alta Complexidade (MAC)</v>
          </cell>
          <cell r="K295">
            <v>2</v>
          </cell>
        </row>
        <row r="296">
          <cell r="A296">
            <v>408030119</v>
          </cell>
          <cell r="B296" t="str">
            <v>0408030119 - ARTRODESE CERVICAL ANTERIOR UM NÍVEL</v>
          </cell>
          <cell r="C296" t="str">
            <v>ORTOPEDIA</v>
          </cell>
          <cell r="D296" t="str">
            <v>AIH MS</v>
          </cell>
          <cell r="E296">
            <v>1413</v>
          </cell>
          <cell r="F296">
            <v>2826</v>
          </cell>
          <cell r="H296">
            <v>4239</v>
          </cell>
          <cell r="I296" t="str">
            <v>alta</v>
          </cell>
          <cell r="J296" t="str">
            <v>06 - Média e Alta Complexidade (MAC)</v>
          </cell>
          <cell r="K296">
            <v>2</v>
          </cell>
        </row>
        <row r="297">
          <cell r="A297">
            <v>408030127</v>
          </cell>
          <cell r="B297" t="str">
            <v>0408030127 - ARTRODESE CERVICAL POSTERIOR C1-C2</v>
          </cell>
          <cell r="C297" t="str">
            <v>ORTOPEDIA</v>
          </cell>
          <cell r="D297" t="str">
            <v>AIH MS</v>
          </cell>
          <cell r="E297">
            <v>1303.1500000000001</v>
          </cell>
          <cell r="F297">
            <v>2606.3000000000002</v>
          </cell>
          <cell r="H297">
            <v>3909.45</v>
          </cell>
          <cell r="I297" t="str">
            <v>alta</v>
          </cell>
          <cell r="J297" t="str">
            <v>06 - Média e Alta Complexidade (MAC)</v>
          </cell>
          <cell r="K297">
            <v>2</v>
          </cell>
        </row>
        <row r="298">
          <cell r="A298">
            <v>408030135</v>
          </cell>
          <cell r="B298" t="str">
            <v>0408030135 - ARTRODESE INTERSOMATICA VIA POSTERIOR / POSTERO-LATERAL UM NÍVEL</v>
          </cell>
          <cell r="C298" t="str">
            <v>ORTOPEDIA</v>
          </cell>
          <cell r="D298" t="str">
            <v>AIH MS</v>
          </cell>
          <cell r="E298">
            <v>1883.27</v>
          </cell>
          <cell r="F298">
            <v>3766.54</v>
          </cell>
          <cell r="H298">
            <v>5649.81</v>
          </cell>
          <cell r="I298" t="str">
            <v>alta</v>
          </cell>
          <cell r="J298" t="str">
            <v>06 - Média e Alta Complexidade (MAC)</v>
          </cell>
          <cell r="K298">
            <v>2</v>
          </cell>
        </row>
        <row r="299">
          <cell r="A299">
            <v>408030143</v>
          </cell>
          <cell r="B299" t="str">
            <v>0408030143 - ARTRODESE INTERSOMATICA VIA POSTERIOR / POSTERO-LATERAL DOIS NÍVEIS</v>
          </cell>
          <cell r="C299" t="str">
            <v>ORTOPEDIA</v>
          </cell>
          <cell r="D299" t="str">
            <v>AIH MS</v>
          </cell>
          <cell r="E299">
            <v>2166.29</v>
          </cell>
          <cell r="F299">
            <v>4332.58</v>
          </cell>
          <cell r="H299">
            <v>6498.87</v>
          </cell>
          <cell r="I299" t="str">
            <v>alta</v>
          </cell>
          <cell r="J299" t="str">
            <v>06 - Média e Alta Complexidade (MAC)</v>
          </cell>
          <cell r="K299">
            <v>2</v>
          </cell>
        </row>
        <row r="300">
          <cell r="A300">
            <v>408030151</v>
          </cell>
          <cell r="B300" t="str">
            <v>0408030151 - ARTRODESE INTERSOMATICA VIA POSTERIOR / POSTERO-LATERAL QUATRO NÍVEIS</v>
          </cell>
          <cell r="C300" t="str">
            <v>ORTOPEDIA</v>
          </cell>
          <cell r="D300" t="str">
            <v>AIH MS</v>
          </cell>
          <cell r="E300">
            <v>2166.29</v>
          </cell>
          <cell r="F300">
            <v>4332.58</v>
          </cell>
          <cell r="H300">
            <v>6498.87</v>
          </cell>
          <cell r="I300" t="str">
            <v>alta</v>
          </cell>
          <cell r="J300" t="str">
            <v>06 - Média e Alta Complexidade (MAC)</v>
          </cell>
          <cell r="K300">
            <v>2</v>
          </cell>
        </row>
        <row r="301">
          <cell r="A301">
            <v>408030160</v>
          </cell>
          <cell r="B301" t="str">
            <v>0408030160 - ARTRODESE INTERSOMATICA VIA POSTERIOR / POSTERO-LATERAL TRES NÍVEIS</v>
          </cell>
          <cell r="C301" t="str">
            <v>ORTOPEDIA</v>
          </cell>
          <cell r="D301" t="str">
            <v>AIH MS</v>
          </cell>
          <cell r="E301">
            <v>2166.29</v>
          </cell>
          <cell r="F301">
            <v>4332.58</v>
          </cell>
          <cell r="H301">
            <v>6498.87</v>
          </cell>
          <cell r="I301" t="str">
            <v>alta</v>
          </cell>
          <cell r="J301" t="str">
            <v>06 - Média e Alta Complexidade (MAC)</v>
          </cell>
          <cell r="K301">
            <v>2</v>
          </cell>
        </row>
        <row r="302">
          <cell r="A302">
            <v>408030178</v>
          </cell>
          <cell r="B302" t="str">
            <v>0408030178 - ARTRODESE OCCIPTO-CERVICAL (C2) POSTERIOR</v>
          </cell>
          <cell r="C302" t="str">
            <v>ORTOPEDIA</v>
          </cell>
          <cell r="D302" t="str">
            <v>AIH MS</v>
          </cell>
          <cell r="E302">
            <v>1554</v>
          </cell>
          <cell r="F302">
            <v>3108</v>
          </cell>
          <cell r="H302">
            <v>4662</v>
          </cell>
          <cell r="I302" t="str">
            <v>alta</v>
          </cell>
          <cell r="J302" t="str">
            <v>06 - Média e Alta Complexidade (MAC)</v>
          </cell>
          <cell r="K302">
            <v>2</v>
          </cell>
        </row>
        <row r="303">
          <cell r="A303">
            <v>408030186</v>
          </cell>
          <cell r="B303" t="str">
            <v>0408030186 - ARTRODESE OCCIPTO-CERVICAL (C3)POSTERIOR</v>
          </cell>
          <cell r="C303" t="str">
            <v>ORTOPEDIA</v>
          </cell>
          <cell r="D303" t="str">
            <v>AIH MS</v>
          </cell>
          <cell r="E303">
            <v>1554</v>
          </cell>
          <cell r="F303">
            <v>3108</v>
          </cell>
          <cell r="H303">
            <v>4662</v>
          </cell>
          <cell r="I303" t="str">
            <v>alta</v>
          </cell>
          <cell r="J303" t="str">
            <v>06 - Média e Alta Complexidade (MAC)</v>
          </cell>
          <cell r="K303">
            <v>2</v>
          </cell>
        </row>
        <row r="304">
          <cell r="A304">
            <v>408030194</v>
          </cell>
          <cell r="B304" t="str">
            <v>0408030194 - ARTRODESE OCCIPTO-CERVICAL (C4)POSTERIOR</v>
          </cell>
          <cell r="C304" t="str">
            <v>ORTOPEDIA</v>
          </cell>
          <cell r="D304" t="str">
            <v>AIH MS</v>
          </cell>
          <cell r="E304">
            <v>1554</v>
          </cell>
          <cell r="F304">
            <v>3108</v>
          </cell>
          <cell r="H304">
            <v>4662</v>
          </cell>
          <cell r="I304" t="str">
            <v>alta</v>
          </cell>
          <cell r="J304" t="str">
            <v>06 - Média e Alta Complexidade (MAC)</v>
          </cell>
          <cell r="K304">
            <v>2</v>
          </cell>
        </row>
        <row r="305">
          <cell r="A305">
            <v>408030208</v>
          </cell>
          <cell r="B305" t="str">
            <v>0408030208 - ARTRODESE OCCIPTO-CERVICAL (C5) POSTERIOR</v>
          </cell>
          <cell r="C305" t="str">
            <v>ORTOPEDIA</v>
          </cell>
          <cell r="D305" t="str">
            <v>AIH MS</v>
          </cell>
          <cell r="E305">
            <v>1554</v>
          </cell>
          <cell r="F305">
            <v>3108</v>
          </cell>
          <cell r="H305">
            <v>4662</v>
          </cell>
          <cell r="I305" t="str">
            <v>alta</v>
          </cell>
          <cell r="J305" t="str">
            <v>06 - Média e Alta Complexidade (MAC)</v>
          </cell>
          <cell r="K305">
            <v>2</v>
          </cell>
        </row>
        <row r="306">
          <cell r="A306">
            <v>408030216</v>
          </cell>
          <cell r="B306" t="str">
            <v>0408030216 - ARTRODESE OCCIPTO-CERVICAL (C6)POSTERIOR</v>
          </cell>
          <cell r="C306" t="str">
            <v>ORTOPEDIA</v>
          </cell>
          <cell r="D306" t="str">
            <v>AIH MS</v>
          </cell>
          <cell r="E306">
            <v>1554</v>
          </cell>
          <cell r="F306">
            <v>3108</v>
          </cell>
          <cell r="H306">
            <v>4662</v>
          </cell>
          <cell r="I306" t="str">
            <v>alta</v>
          </cell>
          <cell r="J306" t="str">
            <v>06 - Média e Alta Complexidade (MAC)</v>
          </cell>
          <cell r="K306">
            <v>2</v>
          </cell>
        </row>
        <row r="307">
          <cell r="A307">
            <v>408030224</v>
          </cell>
          <cell r="B307" t="str">
            <v>0408030224 - ARTRODESE OCCIPTO-CERVICAL (C7) POSTERIOR</v>
          </cell>
          <cell r="C307" t="str">
            <v>ORTOPEDIA</v>
          </cell>
          <cell r="D307" t="str">
            <v>AIH MS</v>
          </cell>
          <cell r="E307">
            <v>1554</v>
          </cell>
          <cell r="F307">
            <v>3108</v>
          </cell>
          <cell r="H307">
            <v>4662</v>
          </cell>
          <cell r="I307" t="str">
            <v>alta</v>
          </cell>
          <cell r="J307" t="str">
            <v>06 - Média e Alta Complexidade (MAC)</v>
          </cell>
          <cell r="K307">
            <v>2</v>
          </cell>
        </row>
        <row r="308">
          <cell r="A308">
            <v>408030232</v>
          </cell>
          <cell r="B308" t="str">
            <v>0408030232 - ARTRODESE TORACO-LOMBO-SACRA ANTERIOR UM NÍVEL</v>
          </cell>
          <cell r="C308" t="str">
            <v>ORTOPEDIA</v>
          </cell>
          <cell r="D308" t="str">
            <v>AIH MS</v>
          </cell>
          <cell r="E308">
            <v>1722.29</v>
          </cell>
          <cell r="F308">
            <v>3444.58</v>
          </cell>
          <cell r="H308">
            <v>5166.87</v>
          </cell>
          <cell r="I308" t="str">
            <v>alta</v>
          </cell>
          <cell r="J308" t="str">
            <v>06 - Média e Alta Complexidade (MAC)</v>
          </cell>
          <cell r="K308">
            <v>2</v>
          </cell>
        </row>
        <row r="309">
          <cell r="A309">
            <v>408030240</v>
          </cell>
          <cell r="B309" t="str">
            <v>0408030240 - ARTRODESE TORACO-LOMBO-SACRA ANTERIOR DOIS NIVEIS</v>
          </cell>
          <cell r="C309" t="str">
            <v>ORTOPEDIA</v>
          </cell>
          <cell r="D309" t="str">
            <v>AIH MS</v>
          </cell>
          <cell r="E309">
            <v>1720.27</v>
          </cell>
          <cell r="F309">
            <v>3440.54</v>
          </cell>
          <cell r="H309">
            <v>5160.8100000000004</v>
          </cell>
          <cell r="I309" t="str">
            <v>alta</v>
          </cell>
          <cell r="J309" t="str">
            <v>06 - Média e Alta Complexidade (MAC)</v>
          </cell>
          <cell r="K309">
            <v>2</v>
          </cell>
        </row>
        <row r="310">
          <cell r="A310">
            <v>408030259</v>
          </cell>
          <cell r="B310" t="str">
            <v>0408030259 - ARTRODESE TORACO-LOMBO-SACRA ANTERIOR, TRES NIVEIS,</v>
          </cell>
          <cell r="C310" t="str">
            <v>ORTOPEDIA</v>
          </cell>
          <cell r="D310" t="str">
            <v>AIH MS</v>
          </cell>
          <cell r="E310">
            <v>2781.7</v>
          </cell>
          <cell r="F310">
            <v>5563.4</v>
          </cell>
          <cell r="H310">
            <v>8345.1</v>
          </cell>
          <cell r="I310" t="str">
            <v>alta</v>
          </cell>
          <cell r="J310" t="str">
            <v>06 - Média e Alta Complexidade (MAC)</v>
          </cell>
          <cell r="K310">
            <v>2</v>
          </cell>
        </row>
        <row r="311">
          <cell r="A311">
            <v>408030267</v>
          </cell>
          <cell r="B311" t="str">
            <v>0408030267 - ARTRODESE TORACO-LOMBO-SACRA POSTERIOR UM NÍVEL</v>
          </cell>
          <cell r="C311" t="str">
            <v>ORTOPEDIA</v>
          </cell>
          <cell r="D311" t="str">
            <v>AIH MS</v>
          </cell>
          <cell r="E311">
            <v>1722.37</v>
          </cell>
          <cell r="F311">
            <v>3444.74</v>
          </cell>
          <cell r="H311">
            <v>5167.1099999999997</v>
          </cell>
          <cell r="I311" t="str">
            <v>alta</v>
          </cell>
          <cell r="J311" t="str">
            <v>06 - Média e Alta Complexidade (MAC)</v>
          </cell>
          <cell r="K311">
            <v>2</v>
          </cell>
        </row>
        <row r="312">
          <cell r="A312">
            <v>408030275</v>
          </cell>
          <cell r="B312" t="str">
            <v>0408030275 - ARTRODESE TORACO-LOMBO-SACRA POSTERIOR TRÊS NIVEIS</v>
          </cell>
          <cell r="C312" t="str">
            <v>ORTOPEDIA</v>
          </cell>
          <cell r="D312" t="str">
            <v>AIH MS</v>
          </cell>
          <cell r="E312">
            <v>2781.7</v>
          </cell>
          <cell r="F312">
            <v>5563.4</v>
          </cell>
          <cell r="H312">
            <v>8345.1</v>
          </cell>
          <cell r="I312" t="str">
            <v>alta</v>
          </cell>
          <cell r="J312" t="str">
            <v>06 - Média e Alta Complexidade (MAC)</v>
          </cell>
          <cell r="K312">
            <v>2</v>
          </cell>
        </row>
        <row r="313">
          <cell r="A313">
            <v>408030283</v>
          </cell>
          <cell r="B313" t="str">
            <v>0408030283 - ARTRODESE TORACO-LOMBO-SACRA POSTERIOR CINCO NÍVEIS</v>
          </cell>
          <cell r="C313" t="str">
            <v>ORTOPEDIA</v>
          </cell>
          <cell r="D313" t="str">
            <v>AIH MS</v>
          </cell>
          <cell r="E313">
            <v>2781.7</v>
          </cell>
          <cell r="F313">
            <v>5563.4</v>
          </cell>
          <cell r="H313">
            <v>8345.1</v>
          </cell>
          <cell r="I313" t="str">
            <v>alta</v>
          </cell>
          <cell r="J313" t="str">
            <v>06 - Média e Alta Complexidade (MAC)</v>
          </cell>
          <cell r="K313">
            <v>2</v>
          </cell>
        </row>
        <row r="314">
          <cell r="A314">
            <v>408030291</v>
          </cell>
          <cell r="B314" t="str">
            <v>0408030291 - ARTRODESE TORACO-LOMBO-SACRA POSTERIOR, DOIS NÍVEIS,</v>
          </cell>
          <cell r="C314" t="str">
            <v>ORTOPEDIA</v>
          </cell>
          <cell r="D314" t="str">
            <v>AIH MS</v>
          </cell>
          <cell r="E314">
            <v>2781.7</v>
          </cell>
          <cell r="F314">
            <v>5563.4</v>
          </cell>
          <cell r="H314">
            <v>8345.1</v>
          </cell>
          <cell r="I314" t="str">
            <v>alta</v>
          </cell>
          <cell r="J314" t="str">
            <v>06 - Média e Alta Complexidade (MAC)</v>
          </cell>
          <cell r="K314">
            <v>2</v>
          </cell>
        </row>
        <row r="315">
          <cell r="A315">
            <v>408030305</v>
          </cell>
          <cell r="B315" t="str">
            <v>0408030305 - ARTRODESE TORACO-LOMBO-SACRA POSTERIOR, QUATRO NÍVEIS,</v>
          </cell>
          <cell r="C315" t="str">
            <v>ORTOPEDIA</v>
          </cell>
          <cell r="D315" t="str">
            <v>AIH MS</v>
          </cell>
          <cell r="E315">
            <v>2781.7</v>
          </cell>
          <cell r="F315">
            <v>5563.4</v>
          </cell>
          <cell r="H315">
            <v>8345.1</v>
          </cell>
          <cell r="I315" t="str">
            <v>alta</v>
          </cell>
          <cell r="J315" t="str">
            <v>06 - Média e Alta Complexidade (MAC)</v>
          </cell>
          <cell r="K315">
            <v>2</v>
          </cell>
        </row>
        <row r="316">
          <cell r="A316">
            <v>408030313</v>
          </cell>
          <cell r="B316" t="str">
            <v>0408030313 - ARTRODESE TORACO-LOMBO-SACRA POSTERIOR, SEIS NÍVEIS,</v>
          </cell>
          <cell r="C316" t="str">
            <v>ORTOPEDIA</v>
          </cell>
          <cell r="D316" t="str">
            <v>AIH MS</v>
          </cell>
          <cell r="E316">
            <v>2781.7</v>
          </cell>
          <cell r="F316">
            <v>5563.4</v>
          </cell>
          <cell r="H316">
            <v>8345.1</v>
          </cell>
          <cell r="I316" t="str">
            <v>alta</v>
          </cell>
          <cell r="J316" t="str">
            <v>06 - Média e Alta Complexidade (MAC)</v>
          </cell>
          <cell r="K316">
            <v>2</v>
          </cell>
        </row>
        <row r="317">
          <cell r="A317">
            <v>408030321</v>
          </cell>
          <cell r="B317" t="str">
            <v>0408030321 - ARTRODESE TORACO-LOMBO-SACRA POSTERIOR, SETE NIVEIS,</v>
          </cell>
          <cell r="C317" t="str">
            <v>ORTOPEDIA</v>
          </cell>
          <cell r="D317" t="str">
            <v>AIH MS</v>
          </cell>
          <cell r="E317">
            <v>2781.7</v>
          </cell>
          <cell r="F317">
            <v>5563.4</v>
          </cell>
          <cell r="H317">
            <v>8345.1</v>
          </cell>
          <cell r="I317" t="str">
            <v>alta</v>
          </cell>
          <cell r="J317" t="str">
            <v>06 - Média e Alta Complexidade (MAC)</v>
          </cell>
          <cell r="K317">
            <v>2</v>
          </cell>
        </row>
        <row r="318">
          <cell r="A318">
            <v>408030330</v>
          </cell>
          <cell r="B318" t="str">
            <v>0408030330 - COSTO-TRANSVERSECTOMIA</v>
          </cell>
          <cell r="C318" t="str">
            <v>ORTOPEDIA</v>
          </cell>
          <cell r="D318" t="str">
            <v>AIH MS</v>
          </cell>
          <cell r="E318">
            <v>1171.83</v>
          </cell>
          <cell r="F318">
            <v>2343.66</v>
          </cell>
          <cell r="H318">
            <v>3515.49</v>
          </cell>
          <cell r="I318" t="str">
            <v>alta</v>
          </cell>
          <cell r="J318" t="str">
            <v>06 - Média e Alta Complexidade (MAC)</v>
          </cell>
          <cell r="K318">
            <v>2</v>
          </cell>
        </row>
        <row r="319">
          <cell r="A319">
            <v>408030348</v>
          </cell>
          <cell r="B319" t="str">
            <v>0408030348 - COSTOPLASTIA (3 OU MAIS COSTELAS)</v>
          </cell>
          <cell r="C319" t="str">
            <v>ORTOPEDIA</v>
          </cell>
          <cell r="D319" t="str">
            <v>AIH MS</v>
          </cell>
          <cell r="E319">
            <v>492.59</v>
          </cell>
          <cell r="F319">
            <v>985.18</v>
          </cell>
          <cell r="H319">
            <v>1477.77</v>
          </cell>
          <cell r="I319" t="str">
            <v>alta</v>
          </cell>
          <cell r="J319" t="str">
            <v>06 - Média e Alta Complexidade (MAC)</v>
          </cell>
          <cell r="K319">
            <v>2</v>
          </cell>
        </row>
        <row r="320">
          <cell r="A320">
            <v>408030356</v>
          </cell>
          <cell r="B320" t="str">
            <v>0408030356 - DESCOMPRESSÃO DA JUNÇÃO CRANIO-CERVICAL VIA TRANSORAL / RETROFARINGEA</v>
          </cell>
          <cell r="C320" t="str">
            <v>ORTOPEDIA</v>
          </cell>
          <cell r="D320" t="str">
            <v>AIH MS</v>
          </cell>
          <cell r="E320">
            <v>1783.1</v>
          </cell>
          <cell r="F320">
            <v>3566.2</v>
          </cell>
          <cell r="H320">
            <v>5349.3</v>
          </cell>
          <cell r="I320" t="str">
            <v>alta</v>
          </cell>
          <cell r="J320" t="str">
            <v>06 - Média e Alta Complexidade (MAC)</v>
          </cell>
          <cell r="K320">
            <v>2</v>
          </cell>
        </row>
        <row r="321">
          <cell r="A321">
            <v>408030364</v>
          </cell>
          <cell r="B321" t="str">
            <v>0408030364 - DESCOMPRESSÃO OSSEA NA JUNÇÃO CRANIO-CERVICAL VIA POSTERIOR</v>
          </cell>
          <cell r="C321" t="str">
            <v>ORTOPEDIA</v>
          </cell>
          <cell r="D321" t="str">
            <v>AIH MS</v>
          </cell>
          <cell r="E321">
            <v>1265.6300000000001</v>
          </cell>
          <cell r="F321">
            <v>2531.2600000000002</v>
          </cell>
          <cell r="H321">
            <v>3796.89</v>
          </cell>
          <cell r="I321" t="str">
            <v>alta</v>
          </cell>
          <cell r="J321" t="str">
            <v>06 - Média e Alta Complexidade (MAC)</v>
          </cell>
          <cell r="K321">
            <v>2</v>
          </cell>
        </row>
        <row r="322">
          <cell r="A322">
            <v>408030372</v>
          </cell>
          <cell r="B322" t="str">
            <v>0408030372 - DESCOMPRESSÃO OSSEA NA JUNÇÃO CRANIO-CERVICAL VIA POSTERIOR C/ DUROPLASTIA</v>
          </cell>
          <cell r="C322" t="str">
            <v>ORTOPEDIA</v>
          </cell>
          <cell r="D322" t="str">
            <v>AIH MS</v>
          </cell>
          <cell r="E322">
            <v>1444.26</v>
          </cell>
          <cell r="F322">
            <v>2888.52</v>
          </cell>
          <cell r="H322">
            <v>4332.78</v>
          </cell>
          <cell r="I322" t="str">
            <v>alta</v>
          </cell>
          <cell r="J322" t="str">
            <v>06 - Média e Alta Complexidade (MAC)</v>
          </cell>
          <cell r="K322">
            <v>2</v>
          </cell>
        </row>
        <row r="323">
          <cell r="A323">
            <v>408030380</v>
          </cell>
          <cell r="B323" t="str">
            <v>0408030380 - DISCECTOMIA CERVICAL / LOMBAR / LOMBO-SACRA POR VIA POSTERIOR (1 NÍVEL C/ MICROSCÓPIO)</v>
          </cell>
          <cell r="C323" t="str">
            <v>ORTOPEDIA</v>
          </cell>
          <cell r="D323" t="str">
            <v>AIH MS</v>
          </cell>
          <cell r="E323">
            <v>1720.27</v>
          </cell>
          <cell r="F323">
            <v>3440.54</v>
          </cell>
          <cell r="H323">
            <v>5160.8100000000004</v>
          </cell>
          <cell r="I323" t="str">
            <v>alta</v>
          </cell>
          <cell r="J323" t="str">
            <v>06 - Média e Alta Complexidade (MAC)</v>
          </cell>
          <cell r="K323">
            <v>2</v>
          </cell>
        </row>
        <row r="324">
          <cell r="A324">
            <v>408030399</v>
          </cell>
          <cell r="B324" t="str">
            <v>0408030399 - DISCECTOMIA CERVICAL / LOMBAR / LOMBO-SACRA POR VIA POSTERIOR (UM NÍVEL)</v>
          </cell>
          <cell r="C324" t="str">
            <v>ORTOPEDIA</v>
          </cell>
          <cell r="D324" t="str">
            <v>AIH MS</v>
          </cell>
          <cell r="E324">
            <v>764.71</v>
          </cell>
          <cell r="F324">
            <v>1529.42</v>
          </cell>
          <cell r="H324">
            <v>2294.13</v>
          </cell>
          <cell r="I324" t="str">
            <v>média</v>
          </cell>
          <cell r="J324" t="str">
            <v>06 - Média e Alta Complexidade (MAC)</v>
          </cell>
          <cell r="K324">
            <v>2</v>
          </cell>
        </row>
        <row r="325">
          <cell r="A325">
            <v>408030402</v>
          </cell>
          <cell r="B325" t="str">
            <v>0408030402 - DISCECTOMIA CERVICAL / LOMBAR / LOMBO-SACRA POR VIA POSTERIOR (DOIS NÍVEIS)</v>
          </cell>
          <cell r="C325" t="str">
            <v>ORTOPEDIA</v>
          </cell>
          <cell r="D325" t="str">
            <v>AIH MS</v>
          </cell>
          <cell r="E325">
            <v>1005.48</v>
          </cell>
          <cell r="F325">
            <v>2010.96</v>
          </cell>
          <cell r="H325">
            <v>3016.44</v>
          </cell>
          <cell r="I325" t="str">
            <v>média</v>
          </cell>
          <cell r="J325" t="str">
            <v>06 - Média e Alta Complexidade (MAC)</v>
          </cell>
          <cell r="K325">
            <v>2</v>
          </cell>
        </row>
        <row r="326">
          <cell r="A326">
            <v>408030410</v>
          </cell>
          <cell r="B326" t="str">
            <v>0408030410 - DISCECTOMIA CERVICAL / LOMBAR / LOMBO-SACRA POR VIA POSTERIOR (DOIS OU MAIS NÍVEIS C/ MICROSCÓPIO)</v>
          </cell>
          <cell r="C326" t="str">
            <v>ORTOPEDIA</v>
          </cell>
          <cell r="D326" t="str">
            <v>AIH MS</v>
          </cell>
          <cell r="E326">
            <v>1785.92</v>
          </cell>
          <cell r="F326">
            <v>3571.84</v>
          </cell>
          <cell r="H326">
            <v>5357.76</v>
          </cell>
          <cell r="I326" t="str">
            <v>alta</v>
          </cell>
          <cell r="J326" t="str">
            <v>06 - Média e Alta Complexidade (MAC)</v>
          </cell>
          <cell r="K326">
            <v>2</v>
          </cell>
        </row>
        <row r="327">
          <cell r="A327">
            <v>408030429</v>
          </cell>
          <cell r="B327" t="str">
            <v>0408030429 - DISCECTOMIA CERVICAL ANTERIOR (ATÉ 2 NÍVEIS C/ MICROSCÓPIO)</v>
          </cell>
          <cell r="C327" t="str">
            <v>ORTOPEDIA</v>
          </cell>
          <cell r="D327" t="str">
            <v>AIH MS</v>
          </cell>
          <cell r="E327">
            <v>1720.27</v>
          </cell>
          <cell r="F327">
            <v>3440.54</v>
          </cell>
          <cell r="H327">
            <v>5160.8100000000004</v>
          </cell>
          <cell r="I327" t="str">
            <v>alta</v>
          </cell>
          <cell r="J327" t="str">
            <v>06 - Média e Alta Complexidade (MAC)</v>
          </cell>
          <cell r="K327">
            <v>2</v>
          </cell>
        </row>
        <row r="328">
          <cell r="A328">
            <v>408030437</v>
          </cell>
          <cell r="B328" t="str">
            <v>0408030437 - DISCECTOMIA CERVICAL POR VIA ANTERIOR (1 NÍVEL)</v>
          </cell>
          <cell r="C328" t="str">
            <v>ORTOPEDIA</v>
          </cell>
          <cell r="D328" t="str">
            <v>AIH MS</v>
          </cell>
          <cell r="E328">
            <v>1343</v>
          </cell>
          <cell r="F328">
            <v>1343</v>
          </cell>
          <cell r="H328">
            <v>2686</v>
          </cell>
          <cell r="I328" t="str">
            <v>média</v>
          </cell>
          <cell r="J328" t="str">
            <v>06 - Média e Alta Complexidade (MAC)</v>
          </cell>
          <cell r="K328">
            <v>1</v>
          </cell>
        </row>
        <row r="329">
          <cell r="A329">
            <v>408030445</v>
          </cell>
          <cell r="B329" t="str">
            <v>0408030445 - DISCECTOMIA CERVICAL POR VIA ANTERIOR (2 OU MAIS NÍVEIS)</v>
          </cell>
          <cell r="C329" t="str">
            <v>ORTOPEDIA</v>
          </cell>
          <cell r="D329" t="str">
            <v>AIH MS</v>
          </cell>
          <cell r="E329">
            <v>1726.52</v>
          </cell>
          <cell r="F329">
            <v>1726.52</v>
          </cell>
          <cell r="H329">
            <v>3453.04</v>
          </cell>
          <cell r="I329" t="str">
            <v>média</v>
          </cell>
          <cell r="J329" t="str">
            <v>06 - Média e Alta Complexidade (MAC)</v>
          </cell>
          <cell r="K329">
            <v>1</v>
          </cell>
        </row>
        <row r="330">
          <cell r="A330">
            <v>408030453</v>
          </cell>
          <cell r="B330" t="str">
            <v>0408030453 - DISCECTOMIA TORACO-LOMBO-SACRA POR VIA ANTERIOR (C/ 2 OU MAIS NÍVEIS)</v>
          </cell>
          <cell r="C330" t="str">
            <v>ORTOPEDIA</v>
          </cell>
          <cell r="D330" t="str">
            <v>AIH MS</v>
          </cell>
          <cell r="E330">
            <v>1706.27</v>
          </cell>
          <cell r="F330">
            <v>3412.54</v>
          </cell>
          <cell r="H330">
            <v>5118.8100000000004</v>
          </cell>
          <cell r="I330" t="str">
            <v>alta</v>
          </cell>
          <cell r="J330" t="str">
            <v>06 - Média e Alta Complexidade (MAC)</v>
          </cell>
          <cell r="K330">
            <v>2</v>
          </cell>
        </row>
        <row r="331">
          <cell r="A331">
            <v>408030461</v>
          </cell>
          <cell r="B331" t="str">
            <v>0408030461 - DISCECTOMIA TORACO-LOMBO-SACRA POR VIA ANTERIOR (1 NÍVEL)</v>
          </cell>
          <cell r="C331" t="str">
            <v>ORTOPEDIA</v>
          </cell>
          <cell r="D331" t="str">
            <v>AIH MS</v>
          </cell>
          <cell r="E331">
            <v>1706.27</v>
          </cell>
          <cell r="F331">
            <v>3412.54</v>
          </cell>
          <cell r="H331">
            <v>5118.8100000000004</v>
          </cell>
          <cell r="I331" t="str">
            <v>alta</v>
          </cell>
          <cell r="J331" t="str">
            <v>06 - Média e Alta Complexidade (MAC)</v>
          </cell>
          <cell r="K331">
            <v>2</v>
          </cell>
        </row>
        <row r="332">
          <cell r="A332">
            <v>408030500</v>
          </cell>
          <cell r="B332" t="str">
            <v>0408030500 - RESSECÇÃO DE 2 OU MAIS CORPOS VERTEBRAIS CERVICAIS</v>
          </cell>
          <cell r="C332" t="str">
            <v>ORTOPEDIA</v>
          </cell>
          <cell r="D332" t="str">
            <v>AIH MS</v>
          </cell>
          <cell r="E332">
            <v>1953.23</v>
          </cell>
          <cell r="F332">
            <v>3906.46</v>
          </cell>
          <cell r="H332">
            <v>5859.69</v>
          </cell>
          <cell r="I332" t="str">
            <v>alta</v>
          </cell>
          <cell r="J332" t="str">
            <v>06 - Média e Alta Complexidade (MAC)</v>
          </cell>
          <cell r="K332">
            <v>2</v>
          </cell>
        </row>
        <row r="333">
          <cell r="A333">
            <v>408030518</v>
          </cell>
          <cell r="B333" t="str">
            <v>0408030518 - RESSECÇÃO DE 2 OU MAIS CORPOS VERTEBRAIS TORACO-LOMBO-SACROS</v>
          </cell>
          <cell r="C333" t="str">
            <v>ORTOPEDIA</v>
          </cell>
          <cell r="D333" t="str">
            <v>AIH MS</v>
          </cell>
          <cell r="E333">
            <v>1953.23</v>
          </cell>
          <cell r="F333">
            <v>3906.46</v>
          </cell>
          <cell r="H333">
            <v>5859.69</v>
          </cell>
          <cell r="I333" t="str">
            <v>alta</v>
          </cell>
          <cell r="J333" t="str">
            <v>06 - Média e Alta Complexidade (MAC)</v>
          </cell>
          <cell r="K333">
            <v>2</v>
          </cell>
        </row>
        <row r="334">
          <cell r="A334">
            <v>408030534</v>
          </cell>
          <cell r="B334" t="str">
            <v>0408030534 - RESSECÇÃO DE ELEMENTO VERTEBRAL POSTERIOR / POSTERO-LATERAL / DISTAL A C2 (MAIS DE 2 SEGMENTOS)</v>
          </cell>
          <cell r="C334" t="str">
            <v>ORTOPEDIA</v>
          </cell>
          <cell r="D334" t="str">
            <v>AIH MS</v>
          </cell>
          <cell r="E334">
            <v>1178.8599999999999</v>
          </cell>
          <cell r="F334">
            <v>1178.8599999999999</v>
          </cell>
          <cell r="H334">
            <v>2357.7199999999998</v>
          </cell>
          <cell r="I334" t="str">
            <v>média</v>
          </cell>
          <cell r="J334" t="str">
            <v>06 - Média e Alta Complexidade (MAC)</v>
          </cell>
          <cell r="K334">
            <v>1</v>
          </cell>
        </row>
        <row r="335">
          <cell r="A335">
            <v>408030542</v>
          </cell>
          <cell r="B335" t="str">
            <v>0408030542 - RESSECÇÃO DE ELEMENTO VERTEBRAL POSTERIOR / POSTERO-LATERAL DISTAIL A C2 (AT 2 SEGMENTOS)</v>
          </cell>
          <cell r="C335" t="str">
            <v>ORTOPEDIA</v>
          </cell>
          <cell r="D335" t="str">
            <v>AIH MS</v>
          </cell>
          <cell r="E335">
            <v>1083.6300000000001</v>
          </cell>
          <cell r="F335">
            <v>1083.6300000000001</v>
          </cell>
          <cell r="H335">
            <v>2167.2600000000002</v>
          </cell>
          <cell r="I335" t="str">
            <v>média</v>
          </cell>
          <cell r="J335" t="str">
            <v>06 - Média e Alta Complexidade (MAC)</v>
          </cell>
          <cell r="K335">
            <v>1</v>
          </cell>
        </row>
        <row r="336">
          <cell r="A336">
            <v>408030550</v>
          </cell>
          <cell r="B336" t="str">
            <v>0408030550 - RESSECÇÃO DE UM CORPO VERTEBRAL CERVICAL</v>
          </cell>
          <cell r="C336" t="str">
            <v>ORTOPEDIA</v>
          </cell>
          <cell r="D336" t="str">
            <v>AIH MS</v>
          </cell>
          <cell r="E336">
            <v>1722.4</v>
          </cell>
          <cell r="F336">
            <v>3444.8</v>
          </cell>
          <cell r="H336">
            <v>5167.2</v>
          </cell>
          <cell r="I336" t="str">
            <v>alta</v>
          </cell>
          <cell r="J336" t="str">
            <v>06 - Média e Alta Complexidade (MAC)</v>
          </cell>
          <cell r="K336">
            <v>2</v>
          </cell>
        </row>
        <row r="337">
          <cell r="A337">
            <v>408030569</v>
          </cell>
          <cell r="B337" t="str">
            <v>0408030569 - RESSECÇÃO DE UM CORPO VERTEBRAL TORACO-LOMBO-SACRO</v>
          </cell>
          <cell r="C337" t="str">
            <v>ORTOPEDIA</v>
          </cell>
          <cell r="D337" t="str">
            <v>AIH MS</v>
          </cell>
          <cell r="E337">
            <v>1722.4</v>
          </cell>
          <cell r="F337">
            <v>3444.8</v>
          </cell>
          <cell r="H337">
            <v>5167.2</v>
          </cell>
          <cell r="I337" t="str">
            <v>alta</v>
          </cell>
          <cell r="J337" t="str">
            <v>06 - Média e Alta Complexidade (MAC)</v>
          </cell>
          <cell r="K337">
            <v>2</v>
          </cell>
        </row>
        <row r="338">
          <cell r="A338">
            <v>408030577</v>
          </cell>
          <cell r="B338" t="str">
            <v>0408030577 - RETIRADA DE CORPO ESTRANHO DA COLUNA CERVICAL POR VIA ANTERIOR</v>
          </cell>
          <cell r="C338" t="str">
            <v>ORTOPEDIA</v>
          </cell>
          <cell r="D338" t="str">
            <v>AIH MS</v>
          </cell>
          <cell r="E338">
            <v>1632.4</v>
          </cell>
          <cell r="F338">
            <v>3264.8</v>
          </cell>
          <cell r="H338">
            <v>4897.2</v>
          </cell>
          <cell r="I338" t="str">
            <v>alta</v>
          </cell>
          <cell r="J338" t="str">
            <v>06 - Média e Alta Complexidade (MAC)</v>
          </cell>
          <cell r="K338">
            <v>2</v>
          </cell>
        </row>
        <row r="339">
          <cell r="A339">
            <v>408030585</v>
          </cell>
          <cell r="B339" t="str">
            <v>0408030585 - RETIRADA DE CORPO ESTRANHO DA COLUNA CERVICAL POR VIA POSTERIOR</v>
          </cell>
          <cell r="C339" t="str">
            <v>ORTOPEDIA</v>
          </cell>
          <cell r="D339" t="str">
            <v>AIH MS</v>
          </cell>
          <cell r="E339">
            <v>964.94</v>
          </cell>
          <cell r="F339">
            <v>1929.88</v>
          </cell>
          <cell r="H339">
            <v>2894.82</v>
          </cell>
          <cell r="I339" t="str">
            <v>alta</v>
          </cell>
          <cell r="J339" t="str">
            <v>06 - Média e Alta Complexidade (MAC)</v>
          </cell>
          <cell r="K339">
            <v>2</v>
          </cell>
        </row>
        <row r="340">
          <cell r="A340">
            <v>408030593</v>
          </cell>
          <cell r="B340" t="str">
            <v>0408030593 - RETIRADA DE CORPO ESTRANHO DA COLUNA TORACO-LOMBO-SACRA POR VIA ANTERIOR</v>
          </cell>
          <cell r="C340" t="str">
            <v>ORTOPEDIA</v>
          </cell>
          <cell r="D340" t="str">
            <v>AIH MS</v>
          </cell>
          <cell r="E340">
            <v>1632.4</v>
          </cell>
          <cell r="F340">
            <v>3264.8</v>
          </cell>
          <cell r="H340">
            <v>4897.2</v>
          </cell>
          <cell r="I340" t="str">
            <v>alta</v>
          </cell>
          <cell r="J340" t="str">
            <v>06 - Média e Alta Complexidade (MAC)</v>
          </cell>
          <cell r="K340">
            <v>2</v>
          </cell>
        </row>
        <row r="341">
          <cell r="A341">
            <v>408030615</v>
          </cell>
          <cell r="B341" t="str">
            <v>0408030615 - REVISÃO DE ARTRODESE / TRATAMENTO CIRÚRGICO DE PSEUDARTOSE DA COLUNA TORACO-LOMBO-SACRA ANTERIOR</v>
          </cell>
          <cell r="C341" t="str">
            <v>ORTOPEDIA</v>
          </cell>
          <cell r="D341" t="str">
            <v>AIH MS</v>
          </cell>
          <cell r="E341">
            <v>1928.11</v>
          </cell>
          <cell r="F341">
            <v>3856.22</v>
          </cell>
          <cell r="H341">
            <v>5784.33</v>
          </cell>
          <cell r="I341" t="str">
            <v>alta</v>
          </cell>
          <cell r="J341" t="str">
            <v>06 - Média e Alta Complexidade (MAC)</v>
          </cell>
          <cell r="K341">
            <v>2</v>
          </cell>
        </row>
        <row r="342">
          <cell r="A342">
            <v>408030623</v>
          </cell>
          <cell r="B342" t="str">
            <v>0408030623 - REVISÃO DE ARTRODESE / TRATAMENTO CIRÚRGICO DE PSEUDARTROSE DA COLUNA CERVICAL POSTERIOR</v>
          </cell>
          <cell r="C342" t="str">
            <v>ORTOPEDIA</v>
          </cell>
          <cell r="D342" t="str">
            <v>AIH MS</v>
          </cell>
          <cell r="E342">
            <v>1614.24</v>
          </cell>
          <cell r="F342">
            <v>3228.48</v>
          </cell>
          <cell r="H342">
            <v>4842.72</v>
          </cell>
          <cell r="I342" t="str">
            <v>alta</v>
          </cell>
          <cell r="J342" t="str">
            <v>06 - Média e Alta Complexidade (MAC)</v>
          </cell>
          <cell r="K342">
            <v>2</v>
          </cell>
        </row>
        <row r="343">
          <cell r="A343">
            <v>408030631</v>
          </cell>
          <cell r="B343" t="str">
            <v>0408030631 - REVISÃO DE ARTRODESE / TRATAMENTO CIRÚRGICO DE PSEUDARTROSE DA COLUNA TORACO-LOMBO-SACRA POSTERIOR</v>
          </cell>
          <cell r="C343" t="str">
            <v>ORTOPEDIA</v>
          </cell>
          <cell r="D343" t="str">
            <v>AIH MS</v>
          </cell>
          <cell r="E343">
            <v>1612.11</v>
          </cell>
          <cell r="F343">
            <v>3224.22</v>
          </cell>
          <cell r="H343">
            <v>4836.33</v>
          </cell>
          <cell r="I343" t="str">
            <v>alta</v>
          </cell>
          <cell r="J343" t="str">
            <v>06 - Média e Alta Complexidade (MAC)</v>
          </cell>
          <cell r="K343">
            <v>2</v>
          </cell>
        </row>
        <row r="344">
          <cell r="A344">
            <v>408030640</v>
          </cell>
          <cell r="B344" t="str">
            <v>0408030640 - REVISÃO DE ARTRODESE TRATAMENTO CIRÚRGICO DE PSEUDOARTORSE DA COLUNA CERVICAL ANTERIOR</v>
          </cell>
          <cell r="C344" t="str">
            <v>ORTOPEDIA</v>
          </cell>
          <cell r="D344" t="str">
            <v>AIH MS</v>
          </cell>
          <cell r="E344">
            <v>1413</v>
          </cell>
          <cell r="F344">
            <v>2826</v>
          </cell>
          <cell r="H344">
            <v>4239</v>
          </cell>
          <cell r="I344" t="str">
            <v>alta</v>
          </cell>
          <cell r="J344" t="str">
            <v>06 - Média e Alta Complexidade (MAC)</v>
          </cell>
          <cell r="K344">
            <v>2</v>
          </cell>
        </row>
        <row r="345">
          <cell r="A345">
            <v>408030658</v>
          </cell>
          <cell r="B345" t="str">
            <v>0408030658 - TRATAMENTO CIRÚRGICO DE DEFORMIDADE DA COLUNA VIA ANTERO-POSTERIOR NOVE OU MAIS NÍVEIS</v>
          </cell>
          <cell r="C345" t="str">
            <v>ORTOPEDIA</v>
          </cell>
          <cell r="D345" t="str">
            <v>AIH MS</v>
          </cell>
          <cell r="E345">
            <v>4251.29</v>
          </cell>
          <cell r="F345">
            <v>8502.58</v>
          </cell>
          <cell r="H345">
            <v>12753.87</v>
          </cell>
          <cell r="I345" t="str">
            <v>alta</v>
          </cell>
          <cell r="J345" t="str">
            <v>06 - Média e Alta Complexidade (MAC)</v>
          </cell>
          <cell r="K345">
            <v>2</v>
          </cell>
        </row>
        <row r="346">
          <cell r="A346">
            <v>408030666</v>
          </cell>
          <cell r="B346" t="str">
            <v>0408030666 - TRATAMENTO CIRÚRGICO DE DEFORMIDADE DA COLUNA VIA ANTERIOR OITO NÍVEIS</v>
          </cell>
          <cell r="C346" t="str">
            <v>ORTOPEDIA</v>
          </cell>
          <cell r="D346" t="str">
            <v>AIH MS</v>
          </cell>
          <cell r="E346">
            <v>3780.09</v>
          </cell>
          <cell r="F346">
            <v>7560.18</v>
          </cell>
          <cell r="H346">
            <v>11340.27</v>
          </cell>
          <cell r="I346" t="str">
            <v>alta</v>
          </cell>
          <cell r="J346" t="str">
            <v>06 - Média e Alta Complexidade (MAC)</v>
          </cell>
          <cell r="K346">
            <v>2</v>
          </cell>
        </row>
        <row r="347">
          <cell r="A347">
            <v>408030674</v>
          </cell>
          <cell r="B347" t="str">
            <v>0408030674 - TRATAMENTO CIRÚRGICO DE DEFORMIDADE DA COLUNA VIA ANTERIOR QUATRO NÍVEIS</v>
          </cell>
          <cell r="C347" t="str">
            <v>ORTOPEDIA</v>
          </cell>
          <cell r="D347" t="str">
            <v>AIH MS</v>
          </cell>
          <cell r="E347">
            <v>1720.27</v>
          </cell>
          <cell r="F347">
            <v>3440.54</v>
          </cell>
          <cell r="H347">
            <v>5160.8100000000004</v>
          </cell>
          <cell r="I347" t="str">
            <v>alta</v>
          </cell>
          <cell r="J347" t="str">
            <v>06 - Média e Alta Complexidade (MAC)</v>
          </cell>
          <cell r="K347">
            <v>2</v>
          </cell>
        </row>
        <row r="348">
          <cell r="A348">
            <v>408030682</v>
          </cell>
          <cell r="B348" t="str">
            <v>0408030682 - TRATAMENTO CIRÚRGICO DE DEFORMIDADE DA COLUNA VIA ANTERIOR CINCO NÍVEIS</v>
          </cell>
          <cell r="C348" t="str">
            <v>ORTOPEDIA</v>
          </cell>
          <cell r="D348" t="str">
            <v>AIH MS</v>
          </cell>
          <cell r="E348">
            <v>2006.34</v>
          </cell>
          <cell r="F348">
            <v>4012.68</v>
          </cell>
          <cell r="H348">
            <v>6019.02</v>
          </cell>
          <cell r="I348" t="str">
            <v>alta</v>
          </cell>
          <cell r="J348" t="str">
            <v>06 - Média e Alta Complexidade (MAC)</v>
          </cell>
          <cell r="K348">
            <v>2</v>
          </cell>
        </row>
        <row r="349">
          <cell r="A349">
            <v>408030690</v>
          </cell>
          <cell r="B349" t="str">
            <v>0408030690 - TRATAMENTO CIRÚRGICO DE DEFORMIDADE DA COLUNA VIA ANTERIOR POSTERIOR ATÉ OITO NÍVEIS</v>
          </cell>
          <cell r="C349" t="str">
            <v>ORTOPEDIA</v>
          </cell>
          <cell r="D349" t="str">
            <v>AIH MS</v>
          </cell>
          <cell r="E349">
            <v>2873.08</v>
          </cell>
          <cell r="F349">
            <v>5746.16</v>
          </cell>
          <cell r="H349">
            <v>8619.24</v>
          </cell>
          <cell r="I349" t="str">
            <v>alta</v>
          </cell>
          <cell r="J349" t="str">
            <v>06 - Média e Alta Complexidade (MAC)</v>
          </cell>
          <cell r="K349">
            <v>2</v>
          </cell>
        </row>
        <row r="350">
          <cell r="A350">
            <v>408030704</v>
          </cell>
          <cell r="B350" t="str">
            <v>0408030704 - VERTEBROPLASTIA POR DISPOSITIVO GUIADO EM UM NÍVEL</v>
          </cell>
          <cell r="C350" t="str">
            <v>ORTOPEDIA</v>
          </cell>
          <cell r="D350" t="str">
            <v>AIH MS</v>
          </cell>
          <cell r="E350">
            <v>985.52</v>
          </cell>
          <cell r="F350">
            <v>1971.04</v>
          </cell>
          <cell r="H350">
            <v>2956.56</v>
          </cell>
          <cell r="I350" t="str">
            <v>alta</v>
          </cell>
          <cell r="J350" t="str">
            <v>06 - Média e Alta Complexidade (MAC)</v>
          </cell>
          <cell r="K350">
            <v>2</v>
          </cell>
        </row>
        <row r="351">
          <cell r="A351">
            <v>408030712</v>
          </cell>
          <cell r="B351" t="str">
            <v>0408030712 - TRATAMENTO CIRÚRGICO DE DEFORMIDADE DA COLUNA VIA ANTERIOR SEIS NÍVEIS</v>
          </cell>
          <cell r="C351" t="str">
            <v>ORTOPEDIA</v>
          </cell>
          <cell r="D351" t="str">
            <v>AIH MS</v>
          </cell>
          <cell r="E351">
            <v>2780.77</v>
          </cell>
          <cell r="F351">
            <v>5561.54</v>
          </cell>
          <cell r="H351">
            <v>8342.31</v>
          </cell>
          <cell r="I351" t="str">
            <v>alta</v>
          </cell>
          <cell r="J351" t="str">
            <v>06 - Média e Alta Complexidade (MAC)</v>
          </cell>
          <cell r="K351">
            <v>2</v>
          </cell>
        </row>
        <row r="352">
          <cell r="A352">
            <v>408030720</v>
          </cell>
          <cell r="B352" t="str">
            <v>0408030720 - TRATAMENTO CIRÚRGICO DE DEFORMIDADE DA COLUNA VIA ANTERIOR SETE NÍVEIS</v>
          </cell>
          <cell r="C352" t="str">
            <v>ORTOPEDIA</v>
          </cell>
          <cell r="D352" t="str">
            <v>AIH MS</v>
          </cell>
          <cell r="E352">
            <v>2873.08</v>
          </cell>
          <cell r="F352">
            <v>5746.16</v>
          </cell>
          <cell r="H352">
            <v>8619.24</v>
          </cell>
          <cell r="I352" t="str">
            <v>alta</v>
          </cell>
          <cell r="J352" t="str">
            <v>06 - Média e Alta Complexidade (MAC)</v>
          </cell>
          <cell r="K352">
            <v>2</v>
          </cell>
        </row>
        <row r="353">
          <cell r="A353">
            <v>408030739</v>
          </cell>
          <cell r="B353" t="str">
            <v>0408030739 - TRATAMENTO CIRÚRGICO DE DEFORMIDADE DA COLUNA VIA POSTERIOR OITO NIVEIS</v>
          </cell>
          <cell r="C353" t="str">
            <v>ORTOPEDIA</v>
          </cell>
          <cell r="D353" t="str">
            <v>AIH MS</v>
          </cell>
          <cell r="E353">
            <v>2970.15</v>
          </cell>
          <cell r="F353">
            <v>5940.3</v>
          </cell>
          <cell r="H353">
            <v>8910.4500000000007</v>
          </cell>
          <cell r="I353" t="str">
            <v>alta</v>
          </cell>
          <cell r="J353" t="str">
            <v>06 - Média e Alta Complexidade (MAC)</v>
          </cell>
          <cell r="K353">
            <v>2</v>
          </cell>
        </row>
        <row r="354">
          <cell r="A354">
            <v>408030747</v>
          </cell>
          <cell r="B354" t="str">
            <v>0408030747 - TRATAMENTO CIRÚRGICO DE FRATURA NIVEL C1 - C2 POR VIA ANTERIOR (OSTEOSSINTESE)</v>
          </cell>
          <cell r="C354" t="str">
            <v>ORTOPEDIA</v>
          </cell>
          <cell r="D354" t="str">
            <v>AIH MS</v>
          </cell>
          <cell r="E354">
            <v>1720.27</v>
          </cell>
          <cell r="F354">
            <v>3440.54</v>
          </cell>
          <cell r="H354">
            <v>5160.8100000000004</v>
          </cell>
          <cell r="I354" t="str">
            <v>alta</v>
          </cell>
          <cell r="J354" t="str">
            <v>06 - Média e Alta Complexidade (MAC)</v>
          </cell>
          <cell r="K354">
            <v>2</v>
          </cell>
        </row>
        <row r="355">
          <cell r="A355">
            <v>408030755</v>
          </cell>
          <cell r="B355" t="str">
            <v>0408030755 - TRATAMENTO CIRÚRGICO DE TORCICOLO CONGENITO</v>
          </cell>
          <cell r="C355" t="str">
            <v>ORTOPEDIA</v>
          </cell>
          <cell r="D355" t="str">
            <v>AIH MS</v>
          </cell>
          <cell r="E355">
            <v>262.95999999999998</v>
          </cell>
          <cell r="F355">
            <v>1051.8399999999999</v>
          </cell>
          <cell r="H355">
            <v>1314.8</v>
          </cell>
          <cell r="I355" t="str">
            <v>média</v>
          </cell>
          <cell r="J355" t="str">
            <v>06 - Média e Alta Complexidade (MAC)</v>
          </cell>
          <cell r="K355">
            <v>4</v>
          </cell>
        </row>
        <row r="356">
          <cell r="A356">
            <v>408030763</v>
          </cell>
          <cell r="B356" t="str">
            <v>0408030763 - TRATAMENTO CIRÚRGICO DE DEFORMIDADE DA COLUNA VIA POSTERIOR NOVE NÍVEIS</v>
          </cell>
          <cell r="C356" t="str">
            <v>ORTOPEDIA</v>
          </cell>
          <cell r="D356" t="str">
            <v>AIH MS</v>
          </cell>
          <cell r="E356">
            <v>3781.53</v>
          </cell>
          <cell r="F356">
            <v>7563.06</v>
          </cell>
          <cell r="H356">
            <v>11344.59</v>
          </cell>
          <cell r="I356" t="str">
            <v>alta</v>
          </cell>
          <cell r="J356" t="str">
            <v>06 - Média e Alta Complexidade (MAC)</v>
          </cell>
          <cell r="K356">
            <v>2</v>
          </cell>
        </row>
        <row r="357">
          <cell r="A357">
            <v>408030771</v>
          </cell>
          <cell r="B357" t="str">
            <v>0408030771 - TRATAMENTO CIRÚRGICO DESCOMPRESSIVO AO NÍVEL DO DESFILADEIRO TORACICO</v>
          </cell>
          <cell r="C357" t="str">
            <v>ORTOPEDIA</v>
          </cell>
          <cell r="D357" t="str">
            <v>AIH MS</v>
          </cell>
          <cell r="E357">
            <v>324.57</v>
          </cell>
          <cell r="F357">
            <v>649.14</v>
          </cell>
          <cell r="H357">
            <v>973.71</v>
          </cell>
          <cell r="I357" t="str">
            <v>alta</v>
          </cell>
          <cell r="J357" t="str">
            <v>06 - Média e Alta Complexidade (MAC)</v>
          </cell>
          <cell r="K357">
            <v>2</v>
          </cell>
        </row>
        <row r="358">
          <cell r="A358">
            <v>408030780</v>
          </cell>
          <cell r="B358" t="str">
            <v>0408030780 - VERTEBROPLASTIA POR DISPOSITIVO GUIADO DOIS NÍVEIS</v>
          </cell>
          <cell r="C358" t="str">
            <v>ORTOPEDIA</v>
          </cell>
          <cell r="D358" t="str">
            <v>AIH MS</v>
          </cell>
          <cell r="E358">
            <v>1106.52</v>
          </cell>
          <cell r="F358">
            <v>2213.04</v>
          </cell>
          <cell r="H358">
            <v>3319.56</v>
          </cell>
          <cell r="I358" t="str">
            <v>alta</v>
          </cell>
          <cell r="J358" t="str">
            <v>06 - Média e Alta Complexidade (MAC)</v>
          </cell>
          <cell r="K358">
            <v>2</v>
          </cell>
        </row>
        <row r="359">
          <cell r="A359">
            <v>408030798</v>
          </cell>
          <cell r="B359" t="str">
            <v>0408030798 - VERTEBROPLASTIA POR DISPOSITIVO GUIADO TRES NÍVEIS</v>
          </cell>
          <cell r="C359" t="str">
            <v>ORTOPEDIA</v>
          </cell>
          <cell r="D359" t="str">
            <v>AIH MS</v>
          </cell>
          <cell r="E359">
            <v>985.52</v>
          </cell>
          <cell r="F359">
            <v>1971.04</v>
          </cell>
          <cell r="H359">
            <v>2956.56</v>
          </cell>
          <cell r="I359" t="str">
            <v>alta</v>
          </cell>
          <cell r="J359" t="str">
            <v>06 - Média e Alta Complexidade (MAC)</v>
          </cell>
          <cell r="K359">
            <v>2</v>
          </cell>
        </row>
        <row r="360">
          <cell r="A360">
            <v>408030801</v>
          </cell>
          <cell r="B360" t="str">
            <v>0408030801 - TRATAMENTO CIRÚRGICO DE DEFORMIDADE DA COLUNA VIA POSTERIOR DOZE NIVEIS OU MAIS</v>
          </cell>
          <cell r="C360" t="str">
            <v>ORTOPEDIA</v>
          </cell>
          <cell r="D360" t="str">
            <v>AIH MS</v>
          </cell>
          <cell r="E360">
            <v>3781.53</v>
          </cell>
          <cell r="F360">
            <v>7563.06</v>
          </cell>
          <cell r="H360">
            <v>11344.59</v>
          </cell>
          <cell r="I360" t="str">
            <v>alta</v>
          </cell>
          <cell r="J360" t="str">
            <v>06 - Média e Alta Complexidade (MAC)</v>
          </cell>
          <cell r="K360">
            <v>2</v>
          </cell>
        </row>
        <row r="361">
          <cell r="A361">
            <v>408030810</v>
          </cell>
          <cell r="B361" t="str">
            <v>0408030810 - TRATAMENTO CIRURGICO DE DEFORMIDADE DA COLUNA VIA POSTERIOR DEZ NIVEIS</v>
          </cell>
          <cell r="C361" t="str">
            <v>ORTOPEDIA</v>
          </cell>
          <cell r="D361" t="str">
            <v>AIH MS</v>
          </cell>
          <cell r="E361">
            <v>3781.53</v>
          </cell>
          <cell r="F361">
            <v>7563.06</v>
          </cell>
          <cell r="H361">
            <v>11344.59</v>
          </cell>
          <cell r="I361" t="str">
            <v>alta</v>
          </cell>
          <cell r="J361" t="str">
            <v>06 - Média e Alta Complexidade (MAC)</v>
          </cell>
          <cell r="K361">
            <v>2</v>
          </cell>
        </row>
        <row r="362">
          <cell r="A362">
            <v>408030828</v>
          </cell>
          <cell r="B362" t="str">
            <v>0408030828 - TRATAMENTO CIRÚRGICO DE DEFORMIDADE DA COLUNA VIA POSTERIOR ONZE NÍVEIS</v>
          </cell>
          <cell r="C362" t="str">
            <v>ORTOPEDIA</v>
          </cell>
          <cell r="D362" t="str">
            <v>AIH MS</v>
          </cell>
          <cell r="E362">
            <v>3781.53</v>
          </cell>
          <cell r="F362">
            <v>7563.06</v>
          </cell>
          <cell r="H362">
            <v>11344.59</v>
          </cell>
          <cell r="I362" t="str">
            <v>alta</v>
          </cell>
          <cell r="J362" t="str">
            <v>06 - Média e Alta Complexidade (MAC)</v>
          </cell>
          <cell r="K362">
            <v>2</v>
          </cell>
        </row>
        <row r="363">
          <cell r="A363">
            <v>408030836</v>
          </cell>
          <cell r="B363" t="str">
            <v>0408030836 - TRATAMENTO CIRÚRGICO DE DEFORMIDADE DA COLUNA VIA ANTERIOR DOIS NÍVEIS</v>
          </cell>
          <cell r="C363" t="str">
            <v>ORTOPEDIA</v>
          </cell>
          <cell r="D363" t="str">
            <v>AIH MS</v>
          </cell>
          <cell r="E363">
            <v>2640.73</v>
          </cell>
          <cell r="F363">
            <v>5281.46</v>
          </cell>
          <cell r="H363">
            <v>7922.19</v>
          </cell>
          <cell r="I363" t="str">
            <v>alta</v>
          </cell>
          <cell r="J363" t="str">
            <v>06 - Média e Alta Complexidade (MAC)</v>
          </cell>
          <cell r="K363">
            <v>2</v>
          </cell>
        </row>
        <row r="364">
          <cell r="A364">
            <v>408030844</v>
          </cell>
          <cell r="B364" t="str">
            <v>0408030844 - TRATAMENTO CIRÚRGICO DE DEFORMIDADE DA COLUNA VIA ANTERIOR TRÊS NÍVEIS</v>
          </cell>
          <cell r="C364" t="str">
            <v>ORTOPEDIA</v>
          </cell>
          <cell r="D364" t="str">
            <v>AIH MS</v>
          </cell>
          <cell r="E364">
            <v>2640.73</v>
          </cell>
          <cell r="F364">
            <v>5281.46</v>
          </cell>
          <cell r="H364">
            <v>7922.19</v>
          </cell>
          <cell r="I364" t="str">
            <v>alta</v>
          </cell>
          <cell r="J364" t="str">
            <v>06 - Média e Alta Complexidade (MAC)</v>
          </cell>
          <cell r="K364">
            <v>2</v>
          </cell>
        </row>
        <row r="365">
          <cell r="A365">
            <v>408030852</v>
          </cell>
          <cell r="B365" t="str">
            <v>0408030852 - TRATAMENTO CIRÚRGICO DE DEFORMIDADE DA COLUNA VIA POSTERIOR CINCO NÍVEIS</v>
          </cell>
          <cell r="C365" t="str">
            <v>ORTOPEDIA</v>
          </cell>
          <cell r="D365" t="str">
            <v>AIH MS</v>
          </cell>
          <cell r="E365">
            <v>2640.73</v>
          </cell>
          <cell r="F365">
            <v>5281.46</v>
          </cell>
          <cell r="H365">
            <v>7922.19</v>
          </cell>
          <cell r="I365" t="str">
            <v>alta</v>
          </cell>
          <cell r="J365" t="str">
            <v>06 - Média e Alta Complexidade (MAC)</v>
          </cell>
          <cell r="K365">
            <v>2</v>
          </cell>
        </row>
        <row r="366">
          <cell r="A366">
            <v>408030860</v>
          </cell>
          <cell r="B366" t="str">
            <v>0408030860 - TRATAMENTO CIRÚRGICO DE DEFORMIDADE DA COLUNA VIA POSTERIOR SEIS NÍVEIS</v>
          </cell>
          <cell r="C366" t="str">
            <v>ORTOPEDIA</v>
          </cell>
          <cell r="D366" t="str">
            <v>AIH MS</v>
          </cell>
          <cell r="E366">
            <v>3589.94</v>
          </cell>
          <cell r="F366">
            <v>7179.88</v>
          </cell>
          <cell r="H366">
            <v>10769.82</v>
          </cell>
          <cell r="I366" t="str">
            <v>alta</v>
          </cell>
          <cell r="J366" t="str">
            <v>06 - Média e Alta Complexidade (MAC)</v>
          </cell>
          <cell r="K366">
            <v>2</v>
          </cell>
        </row>
        <row r="367">
          <cell r="A367">
            <v>408030879</v>
          </cell>
          <cell r="B367" t="str">
            <v>0408030879 - TRATAMENTO CIRÚRGICO DE DEFORMIDADE DA COLUNA VIA POSTERIOR TRÊS NÍVEIS</v>
          </cell>
          <cell r="C367" t="str">
            <v>ORTOPEDIA</v>
          </cell>
          <cell r="D367" t="str">
            <v>AIH MS</v>
          </cell>
          <cell r="E367">
            <v>2640.73</v>
          </cell>
          <cell r="F367">
            <v>5281.46</v>
          </cell>
          <cell r="H367">
            <v>7922.19</v>
          </cell>
          <cell r="I367" t="str">
            <v>alta</v>
          </cell>
          <cell r="J367" t="str">
            <v>06 - Média e Alta Complexidade (MAC)</v>
          </cell>
          <cell r="K367">
            <v>2</v>
          </cell>
        </row>
        <row r="368">
          <cell r="A368">
            <v>408030887</v>
          </cell>
          <cell r="B368" t="str">
            <v>0408030887 - TRATAMENTO CIRÚRGICO DE DEFORMIDADE DA COLUNA VIA POSTERIOR QUATRO NÍVEIS</v>
          </cell>
          <cell r="C368" t="str">
            <v>ORTOPEDIA</v>
          </cell>
          <cell r="D368" t="str">
            <v>AIH MS</v>
          </cell>
          <cell r="E368">
            <v>2640.73</v>
          </cell>
          <cell r="F368">
            <v>5281.46</v>
          </cell>
          <cell r="H368">
            <v>7922.19</v>
          </cell>
          <cell r="I368" t="str">
            <v>alta</v>
          </cell>
          <cell r="J368" t="str">
            <v>06 - Média e Alta Complexidade (MAC)</v>
          </cell>
          <cell r="K368">
            <v>2</v>
          </cell>
        </row>
        <row r="369">
          <cell r="A369">
            <v>408030895</v>
          </cell>
          <cell r="B369" t="str">
            <v>0408030895 - TRATAMENTO CIRÚRGICO DE DEFORMIDADE DA COLUNA VIA POSTERIOR DOIS NÍVEIS</v>
          </cell>
          <cell r="C369" t="str">
            <v>ORTOPEDIA</v>
          </cell>
          <cell r="D369" t="str">
            <v>AIH MS</v>
          </cell>
          <cell r="E369">
            <v>2620.73</v>
          </cell>
          <cell r="F369">
            <v>5241.46</v>
          </cell>
          <cell r="H369">
            <v>7862.19</v>
          </cell>
          <cell r="I369" t="str">
            <v>alta</v>
          </cell>
          <cell r="J369" t="str">
            <v>06 - Média e Alta Complexidade (MAC)</v>
          </cell>
          <cell r="K369">
            <v>2</v>
          </cell>
        </row>
        <row r="370">
          <cell r="A370">
            <v>408030909</v>
          </cell>
          <cell r="B370" t="str">
            <v>0408030909 - TRATAMENTO CIRÚRGICO DE DEFORMIDADE DA COLUNA VIA POSTERIOR SETE NÍVEIS</v>
          </cell>
          <cell r="C370" t="str">
            <v>ORTOPEDIA</v>
          </cell>
          <cell r="D370" t="str">
            <v>AIH MS</v>
          </cell>
          <cell r="E370">
            <v>3752.89</v>
          </cell>
          <cell r="F370">
            <v>7505.78</v>
          </cell>
          <cell r="H370">
            <v>11258.67</v>
          </cell>
          <cell r="I370" t="str">
            <v>alta</v>
          </cell>
          <cell r="J370" t="str">
            <v>06 - Média e Alta Complexidade (MAC)</v>
          </cell>
          <cell r="K370">
            <v>2</v>
          </cell>
        </row>
        <row r="371">
          <cell r="A371">
            <v>408030917</v>
          </cell>
          <cell r="B371" t="str">
            <v>0408030917 - ARTRODESE CERVICAL / CERVICO TORÁCICA POSTERIOR QUATRO NÍVEIS</v>
          </cell>
          <cell r="C371" t="str">
            <v>ORTOPEDIA</v>
          </cell>
          <cell r="D371" t="str">
            <v>AIH MS</v>
          </cell>
          <cell r="E371">
            <v>2781.7</v>
          </cell>
          <cell r="F371">
            <v>5563.4</v>
          </cell>
          <cell r="H371">
            <v>8345.1</v>
          </cell>
          <cell r="I371" t="str">
            <v>alta</v>
          </cell>
          <cell r="J371" t="str">
            <v>06 - Média e Alta Complexidade (MAC)</v>
          </cell>
          <cell r="K371">
            <v>2</v>
          </cell>
        </row>
        <row r="372">
          <cell r="A372">
            <v>408040025</v>
          </cell>
          <cell r="B372" t="str">
            <v>0408040025 - ARTRODESE DA SÍNFISE PÚBICA</v>
          </cell>
          <cell r="C372" t="str">
            <v>ORTOPEDIA</v>
          </cell>
          <cell r="D372" t="str">
            <v>AIH MS</v>
          </cell>
          <cell r="E372">
            <v>784.95</v>
          </cell>
          <cell r="F372">
            <v>1569.9</v>
          </cell>
          <cell r="H372">
            <v>2354.85</v>
          </cell>
          <cell r="I372" t="str">
            <v>média</v>
          </cell>
          <cell r="J372" t="str">
            <v>06 - Média e Alta Complexidade (MAC)</v>
          </cell>
          <cell r="K372">
            <v>2</v>
          </cell>
        </row>
        <row r="373">
          <cell r="A373">
            <v>408040033</v>
          </cell>
          <cell r="B373" t="str">
            <v>0408040033 - ARTRODESE DE ARTICULAÇÕES SACROILIACAS</v>
          </cell>
          <cell r="C373" t="str">
            <v>ORTOPEDIA</v>
          </cell>
          <cell r="D373" t="str">
            <v>AIH MS</v>
          </cell>
          <cell r="E373">
            <v>784.95</v>
          </cell>
          <cell r="F373">
            <v>1569.9</v>
          </cell>
          <cell r="H373">
            <v>2354.85</v>
          </cell>
          <cell r="I373" t="str">
            <v>alta</v>
          </cell>
          <cell r="J373" t="str">
            <v>06 - Média e Alta Complexidade (MAC)</v>
          </cell>
          <cell r="K373">
            <v>2</v>
          </cell>
        </row>
        <row r="374">
          <cell r="A374">
            <v>408040041</v>
          </cell>
          <cell r="B374" t="str">
            <v>0408040041 - ARTROPLASTIA DE QUADRIL (NÃO CONVENCIONAL)</v>
          </cell>
          <cell r="C374" t="str">
            <v>ORTOPEDIA</v>
          </cell>
          <cell r="D374" t="str">
            <v>AIH MS</v>
          </cell>
          <cell r="E374">
            <v>1635.27</v>
          </cell>
          <cell r="F374">
            <v>3270.54</v>
          </cell>
          <cell r="H374">
            <v>4905.8100000000004</v>
          </cell>
          <cell r="I374" t="str">
            <v>alta</v>
          </cell>
          <cell r="J374" t="str">
            <v>06 - Média e Alta Complexidade (MAC)</v>
          </cell>
          <cell r="K374">
            <v>2</v>
          </cell>
        </row>
        <row r="375">
          <cell r="A375">
            <v>408040050</v>
          </cell>
          <cell r="B375" t="str">
            <v>0408040050 - ARTROPLASTIA PARCIAL DE QUADRIL</v>
          </cell>
          <cell r="C375" t="str">
            <v>ORTOPEDIA</v>
          </cell>
          <cell r="D375" t="str">
            <v>AIH MS</v>
          </cell>
          <cell r="E375">
            <v>1570.66</v>
          </cell>
          <cell r="F375">
            <v>1570.66</v>
          </cell>
          <cell r="G375">
            <v>4210.78</v>
          </cell>
          <cell r="H375">
            <v>7352.1</v>
          </cell>
          <cell r="I375" t="str">
            <v>alta</v>
          </cell>
          <cell r="J375" t="str">
            <v>06 - Média e Alta Complexidade (MAC)</v>
          </cell>
          <cell r="K375">
            <v>1</v>
          </cell>
        </row>
        <row r="376">
          <cell r="A376">
            <v>408040068</v>
          </cell>
          <cell r="B376" t="str">
            <v>0408040068 - ARTROPLASTIA TOTAL DE CONVERSÃO DO QUADRIL</v>
          </cell>
          <cell r="C376" t="str">
            <v>ORTOPEDIA</v>
          </cell>
          <cell r="D376" t="str">
            <v>AIH MS</v>
          </cell>
          <cell r="E376">
            <v>1916.09</v>
          </cell>
          <cell r="F376">
            <v>3832.18</v>
          </cell>
          <cell r="H376">
            <v>5748.27</v>
          </cell>
          <cell r="I376" t="str">
            <v>alta</v>
          </cell>
          <cell r="J376" t="str">
            <v>06 - Média e Alta Complexidade (MAC)</v>
          </cell>
          <cell r="K376">
            <v>2</v>
          </cell>
        </row>
        <row r="377">
          <cell r="A377">
            <v>408040076</v>
          </cell>
          <cell r="B377" t="str">
            <v>0408040076 - ARTROPLASTIA DE REVISÃO OU RECONSTRUÇÃO DO QUADRIL</v>
          </cell>
          <cell r="C377" t="str">
            <v>ORTOPEDIA</v>
          </cell>
          <cell r="D377" t="str">
            <v>AIH MS</v>
          </cell>
          <cell r="E377">
            <v>2404.14</v>
          </cell>
          <cell r="F377">
            <v>2404.14</v>
          </cell>
          <cell r="G377">
            <v>5203.67</v>
          </cell>
          <cell r="H377">
            <v>10011.950000000001</v>
          </cell>
          <cell r="I377" t="str">
            <v>alta</v>
          </cell>
          <cell r="J377" t="str">
            <v>06 - Média e Alta Complexidade (MAC)</v>
          </cell>
          <cell r="K377">
            <v>1</v>
          </cell>
        </row>
        <row r="378">
          <cell r="A378">
            <v>408040084</v>
          </cell>
          <cell r="B378" t="str">
            <v>0408040084 - ARTROPLASTIA TOTAL PRIMÁRIA DO QUADRIL CIMENTADA</v>
          </cell>
          <cell r="C378" t="str">
            <v>ORTOPEDIA</v>
          </cell>
          <cell r="D378" t="str">
            <v>AIH MS</v>
          </cell>
          <cell r="E378">
            <v>2341.71</v>
          </cell>
          <cell r="F378">
            <v>2341.71</v>
          </cell>
          <cell r="G378">
            <v>3566.3</v>
          </cell>
          <cell r="H378">
            <v>8249.7199999999993</v>
          </cell>
          <cell r="I378" t="str">
            <v>alta</v>
          </cell>
          <cell r="J378" t="str">
            <v>06 - Média e Alta Complexidade (MAC)</v>
          </cell>
          <cell r="K378">
            <v>1</v>
          </cell>
        </row>
        <row r="379">
          <cell r="A379">
            <v>408040092</v>
          </cell>
          <cell r="B379" t="str">
            <v>0408040092 - ARTROPLASTIA TOTAL PRIMARIA DO QUADRIL NÃO CIMENTADA / HÍBRIDA</v>
          </cell>
          <cell r="C379" t="str">
            <v>ORTOPEDIA</v>
          </cell>
          <cell r="D379" t="str">
            <v>AIH MS</v>
          </cell>
          <cell r="E379">
            <v>1739.48</v>
          </cell>
          <cell r="F379">
            <v>1739.48</v>
          </cell>
          <cell r="G379">
            <v>7336.92</v>
          </cell>
          <cell r="H379">
            <v>10815.88</v>
          </cell>
          <cell r="I379" t="str">
            <v>alta</v>
          </cell>
          <cell r="J379" t="str">
            <v>06 - Média e Alta Complexidade (MAC)</v>
          </cell>
          <cell r="K379">
            <v>1</v>
          </cell>
        </row>
        <row r="380">
          <cell r="A380">
            <v>408040122</v>
          </cell>
          <cell r="B380" t="str">
            <v>0408040122 - EPIFISIODESE DO TROCANTER MAIOR DO FÊMUR</v>
          </cell>
          <cell r="C380" t="str">
            <v>ORTOPEDIA</v>
          </cell>
          <cell r="D380" t="str">
            <v>AIH MS</v>
          </cell>
          <cell r="E380">
            <v>759.43</v>
          </cell>
          <cell r="F380">
            <v>1518.86</v>
          </cell>
          <cell r="H380">
            <v>2278.29</v>
          </cell>
          <cell r="I380" t="str">
            <v>média</v>
          </cell>
          <cell r="J380" t="str">
            <v>06 - Média e Alta Complexidade (MAC)</v>
          </cell>
          <cell r="K380">
            <v>2</v>
          </cell>
        </row>
        <row r="381">
          <cell r="A381">
            <v>408040130</v>
          </cell>
          <cell r="B381" t="str">
            <v>0408040130 - EPIFISIODESE FEMORAL PROXIMAL IN SITU</v>
          </cell>
          <cell r="C381" t="str">
            <v>ORTOPEDIA</v>
          </cell>
          <cell r="D381" t="str">
            <v>AIH MS</v>
          </cell>
          <cell r="E381">
            <v>759.42</v>
          </cell>
          <cell r="F381">
            <v>1518.84</v>
          </cell>
          <cell r="H381">
            <v>2278.2600000000002</v>
          </cell>
          <cell r="I381" t="str">
            <v>média</v>
          </cell>
          <cell r="J381" t="str">
            <v>06 - Média e Alta Complexidade (MAC)</v>
          </cell>
          <cell r="K381">
            <v>2</v>
          </cell>
        </row>
        <row r="382">
          <cell r="A382">
            <v>408040149</v>
          </cell>
          <cell r="B382" t="str">
            <v>0408040149 - OSTECTOMIA DA PELVE</v>
          </cell>
          <cell r="C382" t="str">
            <v>ORTOPEDIA</v>
          </cell>
          <cell r="D382" t="str">
            <v>AIH MS</v>
          </cell>
          <cell r="E382">
            <v>784.95</v>
          </cell>
          <cell r="F382">
            <v>1569.9</v>
          </cell>
          <cell r="H382">
            <v>2354.85</v>
          </cell>
          <cell r="I382" t="str">
            <v>média</v>
          </cell>
          <cell r="J382" t="str">
            <v>06 - Média e Alta Complexidade (MAC)</v>
          </cell>
          <cell r="K382">
            <v>2</v>
          </cell>
        </row>
        <row r="383">
          <cell r="A383">
            <v>408040157</v>
          </cell>
          <cell r="B383" t="str">
            <v>0408040157 - OSTEOTOMIA DA PELVE</v>
          </cell>
          <cell r="C383" t="str">
            <v>ORTOPEDIA</v>
          </cell>
          <cell r="D383" t="str">
            <v>AIH MS</v>
          </cell>
          <cell r="E383">
            <v>835.12</v>
          </cell>
          <cell r="F383">
            <v>1670.24</v>
          </cell>
          <cell r="H383">
            <v>2505.36</v>
          </cell>
          <cell r="I383" t="str">
            <v>alta</v>
          </cell>
          <cell r="J383" t="str">
            <v>06 - Média e Alta Complexidade (MAC)</v>
          </cell>
          <cell r="K383">
            <v>2</v>
          </cell>
        </row>
        <row r="384">
          <cell r="A384">
            <v>408040165</v>
          </cell>
          <cell r="B384" t="str">
            <v>0408040165 - RECONSTRUÇÃO OSTEOPLASTICA DO QUADRIL</v>
          </cell>
          <cell r="C384" t="str">
            <v>ORTOPEDIA</v>
          </cell>
          <cell r="D384" t="str">
            <v>AIH MS</v>
          </cell>
          <cell r="E384">
            <v>1602.17</v>
          </cell>
          <cell r="F384">
            <v>3204.34</v>
          </cell>
          <cell r="H384">
            <v>4806.51</v>
          </cell>
          <cell r="I384" t="str">
            <v>média</v>
          </cell>
          <cell r="J384" t="str">
            <v>06 - Média e Alta Complexidade (MAC)</v>
          </cell>
          <cell r="K384">
            <v>2</v>
          </cell>
        </row>
        <row r="385">
          <cell r="A385">
            <v>408040173</v>
          </cell>
          <cell r="B385" t="str">
            <v>0408040173 - REDUÇÃO INCRUENTA C/ MANIPULAÇÃO DE LUXAÇÃO ESPONTÂNEA / PROGRESSIVA DO QUADRIL COM APLICAÇÃO DE DISPOSITIVOS DE CONTENÇÃO</v>
          </cell>
          <cell r="C385" t="str">
            <v>ORTOPEDIA</v>
          </cell>
          <cell r="D385" t="str">
            <v>AIH MS</v>
          </cell>
          <cell r="E385">
            <v>150.04</v>
          </cell>
          <cell r="F385">
            <v>300.08</v>
          </cell>
          <cell r="H385">
            <v>450.12</v>
          </cell>
          <cell r="I385" t="str">
            <v>alta</v>
          </cell>
          <cell r="J385" t="str">
            <v>06 - Média e Alta Complexidade (MAC)</v>
          </cell>
          <cell r="K385">
            <v>2</v>
          </cell>
        </row>
        <row r="386">
          <cell r="A386">
            <v>408050039</v>
          </cell>
          <cell r="B386" t="str">
            <v>0408050039 - ARTRODESE DE MEDIAS / GRANDES ARTICULAÇÕES DE MEMBRO INFERIOR</v>
          </cell>
          <cell r="C386" t="str">
            <v>ORTOPEDIA</v>
          </cell>
          <cell r="D386" t="str">
            <v>AIH MS</v>
          </cell>
          <cell r="E386">
            <v>371.12</v>
          </cell>
          <cell r="F386">
            <v>1113.3599999999999</v>
          </cell>
          <cell r="H386">
            <v>1484.48</v>
          </cell>
          <cell r="I386" t="str">
            <v>média</v>
          </cell>
          <cell r="J386" t="str">
            <v>06 - Média e Alta Complexidade (MAC)</v>
          </cell>
          <cell r="K386">
            <v>2.9999999999999996</v>
          </cell>
        </row>
        <row r="387">
          <cell r="A387">
            <v>408050047</v>
          </cell>
          <cell r="B387" t="str">
            <v>0408050047 - ARTROPLASTIA DE JOELHO (NÃO CONVENCIONAL)</v>
          </cell>
          <cell r="C387" t="str">
            <v>ORTOPEDIA</v>
          </cell>
          <cell r="D387" t="str">
            <v>AIH MS</v>
          </cell>
          <cell r="E387">
            <v>1602.18</v>
          </cell>
          <cell r="F387">
            <v>3204.36</v>
          </cell>
          <cell r="H387">
            <v>4806.54</v>
          </cell>
          <cell r="I387" t="str">
            <v>alta</v>
          </cell>
          <cell r="J387" t="str">
            <v>06 - Média e Alta Complexidade (MAC)</v>
          </cell>
          <cell r="K387">
            <v>2</v>
          </cell>
        </row>
        <row r="388">
          <cell r="A388">
            <v>408050055</v>
          </cell>
          <cell r="B388" t="str">
            <v>0408050055 - ARTROPLASTIA TOTAL DE JOELHO - REVISÃO / RECONSTRUÇÃO</v>
          </cell>
          <cell r="C388" t="str">
            <v>ORTOPEDIA</v>
          </cell>
          <cell r="D388" t="str">
            <v>AIH MS</v>
          </cell>
          <cell r="E388">
            <v>2207.1999999999998</v>
          </cell>
          <cell r="F388">
            <v>2207.1999999999998</v>
          </cell>
          <cell r="G388">
            <v>17244.439999999999</v>
          </cell>
          <cell r="H388">
            <v>21658.84</v>
          </cell>
          <cell r="I388" t="str">
            <v>alta</v>
          </cell>
          <cell r="J388" t="str">
            <v>06 - Média e Alta Complexidade (MAC)</v>
          </cell>
          <cell r="K388">
            <v>1</v>
          </cell>
        </row>
        <row r="389">
          <cell r="A389">
            <v>408050063</v>
          </cell>
          <cell r="B389" t="str">
            <v>0408050063 - ARTROPLASTIA TOTAL PRIMARIA DO JOELHO</v>
          </cell>
          <cell r="C389" t="str">
            <v>ORTOPEDIA</v>
          </cell>
          <cell r="D389" t="str">
            <v>AIH MS</v>
          </cell>
          <cell r="E389">
            <v>1653.73</v>
          </cell>
          <cell r="F389">
            <v>1653.73</v>
          </cell>
          <cell r="G389">
            <v>6176.4</v>
          </cell>
          <cell r="H389">
            <v>9483.86</v>
          </cell>
          <cell r="I389" t="str">
            <v>alta</v>
          </cell>
          <cell r="J389" t="str">
            <v>06 - Média e Alta Complexidade (MAC)</v>
          </cell>
          <cell r="K389">
            <v>1</v>
          </cell>
        </row>
        <row r="390">
          <cell r="A390">
            <v>408050071</v>
          </cell>
          <cell r="B390" t="str">
            <v>0408050071 - ARTROPLASTIA UNICOMPARTIMENTAL PRIMARIA DO JOELHO</v>
          </cell>
          <cell r="C390" t="str">
            <v>ORTOPEDIA</v>
          </cell>
          <cell r="D390" t="str">
            <v>AIH MS</v>
          </cell>
          <cell r="E390">
            <v>1154.8399999999999</v>
          </cell>
          <cell r="F390">
            <v>2309.6799999999998</v>
          </cell>
          <cell r="H390">
            <v>3464.52</v>
          </cell>
          <cell r="I390" t="str">
            <v>alta</v>
          </cell>
          <cell r="J390" t="str">
            <v>06 - Média e Alta Complexidade (MAC)</v>
          </cell>
          <cell r="K390">
            <v>2</v>
          </cell>
        </row>
        <row r="391">
          <cell r="A391">
            <v>408050101</v>
          </cell>
          <cell r="B391" t="str">
            <v>0408050101 - PATELECTOMIA TOTAL OU PARCIAL</v>
          </cell>
          <cell r="C391" t="str">
            <v>ORTOPEDIA</v>
          </cell>
          <cell r="D391" t="str">
            <v>AIH MS</v>
          </cell>
          <cell r="E391">
            <v>344.06</v>
          </cell>
          <cell r="F391">
            <v>1032.18</v>
          </cell>
          <cell r="H391">
            <v>1376.24</v>
          </cell>
          <cell r="I391" t="str">
            <v>média</v>
          </cell>
          <cell r="J391" t="str">
            <v>06 - Média e Alta Complexidade (MAC)</v>
          </cell>
          <cell r="K391">
            <v>3</v>
          </cell>
        </row>
        <row r="392">
          <cell r="A392">
            <v>408050110</v>
          </cell>
          <cell r="B392" t="str">
            <v>0408050110 - QUADRICEPSPLASTIA</v>
          </cell>
          <cell r="C392" t="str">
            <v>ORTOPEDIA</v>
          </cell>
          <cell r="D392" t="str">
            <v>AIH MS</v>
          </cell>
          <cell r="E392">
            <v>1602.18</v>
          </cell>
          <cell r="F392">
            <v>1602.18</v>
          </cell>
          <cell r="H392">
            <v>3204.36</v>
          </cell>
          <cell r="I392" t="str">
            <v>média</v>
          </cell>
          <cell r="J392" t="str">
            <v>06 - Média e Alta Complexidade (MAC)</v>
          </cell>
          <cell r="K392">
            <v>1</v>
          </cell>
        </row>
        <row r="393">
          <cell r="A393">
            <v>408050128</v>
          </cell>
          <cell r="B393" t="str">
            <v>0408050128 - REALINHAMENTO DO MECANISMO EXTENSOR DO JOELHO</v>
          </cell>
          <cell r="C393" t="str">
            <v>ORTOPEDIA</v>
          </cell>
          <cell r="D393" t="str">
            <v>AIH MS</v>
          </cell>
          <cell r="E393">
            <v>273.14999999999998</v>
          </cell>
          <cell r="F393">
            <v>1092.5999999999999</v>
          </cell>
          <cell r="H393">
            <v>1365.75</v>
          </cell>
          <cell r="I393" t="str">
            <v>média</v>
          </cell>
          <cell r="J393" t="str">
            <v>06 - Média e Alta Complexidade (MAC)</v>
          </cell>
          <cell r="K393">
            <v>4</v>
          </cell>
        </row>
        <row r="394">
          <cell r="A394">
            <v>408050136</v>
          </cell>
          <cell r="B394" t="str">
            <v>0408050136 - RECONSTRUÇÃODE TENDAO PATELAR / TENDAO QUADRICIPITAL</v>
          </cell>
          <cell r="C394" t="str">
            <v>ORTOPEDIA</v>
          </cell>
          <cell r="D394" t="str">
            <v>AIH MS</v>
          </cell>
          <cell r="E394">
            <v>1602.18</v>
          </cell>
          <cell r="F394">
            <v>1602.18</v>
          </cell>
          <cell r="H394">
            <v>3204.36</v>
          </cell>
          <cell r="I394" t="str">
            <v>média</v>
          </cell>
          <cell r="J394" t="str">
            <v>06 - Média e Alta Complexidade (MAC)</v>
          </cell>
          <cell r="K394">
            <v>1</v>
          </cell>
        </row>
        <row r="395">
          <cell r="A395">
            <v>408050144</v>
          </cell>
          <cell r="B395" t="str">
            <v>0408050144 - RECONSTRUÇÃO LIGAMENTAR DO TORNOZELO</v>
          </cell>
          <cell r="C395" t="str">
            <v>ORTOPEDIA</v>
          </cell>
          <cell r="D395" t="str">
            <v>AIH MS</v>
          </cell>
          <cell r="E395">
            <v>432.14</v>
          </cell>
          <cell r="F395">
            <v>1296.42</v>
          </cell>
          <cell r="H395">
            <v>1728.56</v>
          </cell>
          <cell r="I395" t="str">
            <v>média</v>
          </cell>
          <cell r="J395" t="str">
            <v>06 - Média e Alta Complexidade (MAC)</v>
          </cell>
          <cell r="K395">
            <v>3.0000000000000004</v>
          </cell>
        </row>
        <row r="396">
          <cell r="A396">
            <v>408050152</v>
          </cell>
          <cell r="B396" t="str">
            <v>0408050152 - RECONSTRUÇÃO LIGAMENTAR EXTRA-ARTICULAR DO JOELHO</v>
          </cell>
          <cell r="C396" t="str">
            <v>ORTOPEDIA</v>
          </cell>
          <cell r="D396" t="str">
            <v>AIH MS</v>
          </cell>
          <cell r="E396">
            <v>578.89</v>
          </cell>
          <cell r="F396">
            <v>1157.78</v>
          </cell>
          <cell r="H396">
            <v>1736.67</v>
          </cell>
          <cell r="I396" t="str">
            <v>média</v>
          </cell>
          <cell r="J396" t="str">
            <v>06 - Média e Alta Complexidade (MAC)</v>
          </cell>
          <cell r="K396">
            <v>2</v>
          </cell>
        </row>
        <row r="397">
          <cell r="A397">
            <v>408050160</v>
          </cell>
          <cell r="B397" t="str">
            <v>0408050160 - RECONSTRUÇÃOLIGAMENTAR INTRA-ARTICULAR DO JOELHO (CRUZADO ANTERIOR)</v>
          </cell>
          <cell r="C397" t="str">
            <v>ORTOPEDIA</v>
          </cell>
          <cell r="D397" t="str">
            <v>AIH MS</v>
          </cell>
          <cell r="E397">
            <v>2294.3200000000002</v>
          </cell>
          <cell r="F397">
            <v>4588.6400000000003</v>
          </cell>
          <cell r="H397">
            <v>6882.96</v>
          </cell>
          <cell r="I397" t="str">
            <v>média</v>
          </cell>
          <cell r="J397" t="str">
            <v>06 - Média e Alta Complexidade (MAC)</v>
          </cell>
          <cell r="K397">
            <v>2</v>
          </cell>
        </row>
        <row r="398">
          <cell r="A398">
            <v>408050179</v>
          </cell>
          <cell r="B398" t="str">
            <v>0408050179 - RECONSTRUÇÃO LIGAMENTAR INTRA-ARTICULAR DO JOELHO (CRUZADO POSTERIOR COM OU SEM ANTERIOR)</v>
          </cell>
          <cell r="C398" t="str">
            <v>ORTOPEDIA</v>
          </cell>
          <cell r="D398" t="str">
            <v>AIH MS</v>
          </cell>
          <cell r="E398">
            <v>1602.18</v>
          </cell>
          <cell r="F398">
            <v>1602.18</v>
          </cell>
          <cell r="H398">
            <v>3204.36</v>
          </cell>
          <cell r="I398" t="str">
            <v>média</v>
          </cell>
          <cell r="J398" t="str">
            <v>06 - Média e Alta Complexidade (MAC)</v>
          </cell>
          <cell r="K398">
            <v>1</v>
          </cell>
        </row>
        <row r="399">
          <cell r="A399">
            <v>408050322</v>
          </cell>
          <cell r="B399" t="str">
            <v>0408050322 - REPARO DE BAINHA TENDINOSA AO NIVEL DO TORNOZELO</v>
          </cell>
          <cell r="C399" t="str">
            <v>ORTOPEDIA</v>
          </cell>
          <cell r="D399" t="str">
            <v>AIH MS</v>
          </cell>
          <cell r="E399">
            <v>213.3</v>
          </cell>
          <cell r="F399">
            <v>1066.5</v>
          </cell>
          <cell r="H399">
            <v>1279.8</v>
          </cell>
          <cell r="I399" t="str">
            <v>média</v>
          </cell>
          <cell r="J399" t="str">
            <v>06 - Média e Alta Complexidade (MAC)</v>
          </cell>
          <cell r="K399">
            <v>5</v>
          </cell>
          <cell r="L399">
            <v>213.3</v>
          </cell>
        </row>
        <row r="400">
          <cell r="A400">
            <v>408050330</v>
          </cell>
          <cell r="B400" t="str">
            <v>0408050330 - REVISÃO CIRURGICA DE COTO DE AMPUTAÇÃO EM MEMBRO INFERIOR (EXCETO DEDOS DO PÉ)</v>
          </cell>
          <cell r="C400" t="str">
            <v>ORTOPEDIA</v>
          </cell>
          <cell r="D400" t="str">
            <v>AIH MS</v>
          </cell>
          <cell r="E400">
            <v>171.94</v>
          </cell>
          <cell r="F400">
            <v>1031.6400000000001</v>
          </cell>
          <cell r="H400">
            <v>1203.58</v>
          </cell>
          <cell r="I400" t="str">
            <v>média</v>
          </cell>
          <cell r="J400" t="str">
            <v>06 - Média e Alta Complexidade (MAC)</v>
          </cell>
          <cell r="K400">
            <v>6.0000000000000009</v>
          </cell>
          <cell r="L400">
            <v>343.88000000000017</v>
          </cell>
        </row>
        <row r="401">
          <cell r="A401">
            <v>408050349</v>
          </cell>
          <cell r="B401" t="str">
            <v>0408050349 - REVISÃO CIRÚRGICA DO PE TORTO CONGENITO</v>
          </cell>
          <cell r="C401" t="str">
            <v>ORTOPEDIA</v>
          </cell>
          <cell r="D401" t="str">
            <v>AIH MS</v>
          </cell>
          <cell r="E401">
            <v>344.52</v>
          </cell>
          <cell r="F401">
            <v>1033.56</v>
          </cell>
          <cell r="H401">
            <v>1378.08</v>
          </cell>
          <cell r="I401" t="str">
            <v>média</v>
          </cell>
          <cell r="J401" t="str">
            <v>06 - Média e Alta Complexidade (MAC)</v>
          </cell>
          <cell r="K401">
            <v>3</v>
          </cell>
        </row>
        <row r="402">
          <cell r="A402">
            <v>408050357</v>
          </cell>
          <cell r="B402" t="str">
            <v>0408050357 - SINDACTILIA CIRURGICA DOS DEDOS DO PE (PROCEDIMENTO TIPO KELIKIAN)</v>
          </cell>
          <cell r="C402" t="str">
            <v>ORTOPEDIA</v>
          </cell>
          <cell r="D402" t="str">
            <v>AIH MS</v>
          </cell>
          <cell r="E402">
            <v>284.06</v>
          </cell>
          <cell r="F402">
            <v>1136.24</v>
          </cell>
          <cell r="H402">
            <v>1420.3</v>
          </cell>
          <cell r="I402" t="str">
            <v>média</v>
          </cell>
          <cell r="J402" t="str">
            <v>06 - Média e Alta Complexidade (MAC)</v>
          </cell>
          <cell r="K402">
            <v>4</v>
          </cell>
        </row>
        <row r="403">
          <cell r="A403">
            <v>408050373</v>
          </cell>
          <cell r="B403" t="str">
            <v>0408050373 - TENOSINOVECTOMIA EM MEMBRO INFERIOR</v>
          </cell>
          <cell r="C403" t="str">
            <v>ORTOPEDIA</v>
          </cell>
          <cell r="D403" t="str">
            <v>AIH MS</v>
          </cell>
          <cell r="E403">
            <v>243.81</v>
          </cell>
          <cell r="F403">
            <v>975.24</v>
          </cell>
          <cell r="H403">
            <v>1219.05</v>
          </cell>
          <cell r="I403" t="str">
            <v>média</v>
          </cell>
          <cell r="J403" t="str">
            <v>06 - Média e Alta Complexidade (MAC)</v>
          </cell>
          <cell r="K403">
            <v>4</v>
          </cell>
        </row>
        <row r="404">
          <cell r="A404">
            <v>408050390</v>
          </cell>
          <cell r="B404" t="str">
            <v>0408050390 - TRANSFERENCIA MUSCULAR / TENDINOSA NO MEMBRO INFERIOR</v>
          </cell>
          <cell r="C404" t="str">
            <v>ORTOPEDIA</v>
          </cell>
          <cell r="D404" t="str">
            <v>AIH MS</v>
          </cell>
          <cell r="E404">
            <v>498.16</v>
          </cell>
          <cell r="F404">
            <v>996.32</v>
          </cell>
          <cell r="H404">
            <v>1494.48</v>
          </cell>
          <cell r="I404" t="str">
            <v>média</v>
          </cell>
          <cell r="J404" t="str">
            <v>06 - Média e Alta Complexidade (MAC)</v>
          </cell>
          <cell r="K404">
            <v>2</v>
          </cell>
        </row>
        <row r="405">
          <cell r="A405">
            <v>408050403</v>
          </cell>
          <cell r="B405" t="str">
            <v>0408050403 - TRANSPLANTE DE MENISCO</v>
          </cell>
          <cell r="C405" t="str">
            <v>ORTOPEDIA</v>
          </cell>
          <cell r="D405" t="str">
            <v>AIH MS</v>
          </cell>
          <cell r="E405">
            <v>1602.18</v>
          </cell>
          <cell r="F405">
            <v>3204.36</v>
          </cell>
          <cell r="H405">
            <v>4806.54</v>
          </cell>
          <cell r="I405" t="str">
            <v>alta</v>
          </cell>
          <cell r="J405" t="str">
            <v>06 - Média e Alta Complexidade (MAC)</v>
          </cell>
          <cell r="K405">
            <v>2</v>
          </cell>
        </row>
        <row r="406">
          <cell r="A406">
            <v>408050411</v>
          </cell>
          <cell r="B406" t="str">
            <v>0408050411 - TRANSPOSIÇÃO DA FIBULA PARA A TIBIA</v>
          </cell>
          <cell r="C406" t="str">
            <v>ORTOPEDIA</v>
          </cell>
          <cell r="D406" t="str">
            <v>AIH MS</v>
          </cell>
          <cell r="E406">
            <v>614.28</v>
          </cell>
          <cell r="F406">
            <v>1228.56</v>
          </cell>
          <cell r="H406">
            <v>1842.84</v>
          </cell>
          <cell r="I406" t="str">
            <v>alta</v>
          </cell>
          <cell r="J406" t="str">
            <v>06 - Média e Alta Complexidade (MAC)</v>
          </cell>
          <cell r="K406">
            <v>2</v>
          </cell>
        </row>
        <row r="407">
          <cell r="A407">
            <v>408050438</v>
          </cell>
          <cell r="B407" t="str">
            <v>0408050438 - TRATAMENTO CIRURGICO DE AVULSAO DO GRANDE E DO PEQUENO TROCANTER</v>
          </cell>
          <cell r="C407" t="str">
            <v>ORTOPEDIA</v>
          </cell>
          <cell r="D407" t="str">
            <v>AIH MS</v>
          </cell>
          <cell r="E407">
            <v>759.42</v>
          </cell>
          <cell r="F407">
            <v>1518.84</v>
          </cell>
          <cell r="H407">
            <v>2278.2600000000002</v>
          </cell>
          <cell r="I407" t="str">
            <v>média</v>
          </cell>
          <cell r="J407" t="str">
            <v>06 - Média e Alta Complexidade (MAC)</v>
          </cell>
          <cell r="K407">
            <v>2</v>
          </cell>
        </row>
        <row r="408">
          <cell r="A408">
            <v>408050446</v>
          </cell>
          <cell r="B408" t="str">
            <v>0408050446 - TRATAMENTO CIRÚRGICO DE COALIZÃO TARSAL</v>
          </cell>
          <cell r="C408" t="str">
            <v>ORTOPEDIA</v>
          </cell>
          <cell r="D408" t="str">
            <v>AIH MS</v>
          </cell>
          <cell r="E408">
            <v>268.41000000000003</v>
          </cell>
          <cell r="F408">
            <v>1073.6400000000001</v>
          </cell>
          <cell r="H408">
            <v>1342.05</v>
          </cell>
          <cell r="I408" t="str">
            <v>média</v>
          </cell>
          <cell r="J408" t="str">
            <v>06 - Média e Alta Complexidade (MAC)</v>
          </cell>
          <cell r="K408">
            <v>4</v>
          </cell>
        </row>
        <row r="409">
          <cell r="A409">
            <v>408050659</v>
          </cell>
          <cell r="B409" t="str">
            <v>0408050659 - TRATAMENTO CIRÚRGICO DE HALUX VALGUS COM OSTEOTOMIA DO PRIMEIRO OSSO METATARSIANO</v>
          </cell>
          <cell r="C409" t="str">
            <v>ORTOPEDIA</v>
          </cell>
          <cell r="D409" t="str">
            <v>AIH MS</v>
          </cell>
          <cell r="E409">
            <v>355.81</v>
          </cell>
          <cell r="F409">
            <v>1067.43</v>
          </cell>
          <cell r="H409">
            <v>1423.24</v>
          </cell>
          <cell r="I409" t="str">
            <v>média</v>
          </cell>
          <cell r="J409" t="str">
            <v>06 - Média e Alta Complexidade (MAC)</v>
          </cell>
          <cell r="K409">
            <v>3</v>
          </cell>
        </row>
        <row r="410">
          <cell r="A410">
            <v>408050667</v>
          </cell>
          <cell r="B410" t="str">
            <v>0408050667 - TRATAMENTO CIRÚRGICO DE LESÃO AGUDA CAPSULO-LIGAMENTAR MEMBRO INFERIOR (JOELHO / TORNOZELO)</v>
          </cell>
          <cell r="C410" t="str">
            <v>ORTOPEDIA</v>
          </cell>
          <cell r="D410" t="str">
            <v>AIH MS</v>
          </cell>
          <cell r="E410">
            <v>473.83</v>
          </cell>
          <cell r="F410">
            <v>947.66</v>
          </cell>
          <cell r="H410">
            <v>1421.49</v>
          </cell>
          <cell r="I410" t="str">
            <v>média</v>
          </cell>
          <cell r="J410" t="str">
            <v>06 - Média e Alta Complexidade (MAC)</v>
          </cell>
          <cell r="K410">
            <v>2</v>
          </cell>
        </row>
        <row r="411">
          <cell r="A411">
            <v>408050675</v>
          </cell>
          <cell r="B411" t="str">
            <v>0408050675 - TRATAMENTO CIRÚRGICO DE LESÃO EVOLUTIVA FISÁRIA NO MEMBRO INFERIOR</v>
          </cell>
          <cell r="C411" t="str">
            <v>ORTOPEDIA</v>
          </cell>
          <cell r="D411" t="str">
            <v>AIH MS</v>
          </cell>
          <cell r="E411">
            <v>524.42999999999995</v>
          </cell>
          <cell r="F411">
            <v>1048.8599999999999</v>
          </cell>
          <cell r="H411">
            <v>1573.29</v>
          </cell>
          <cell r="I411" t="str">
            <v>média</v>
          </cell>
          <cell r="J411" t="str">
            <v>06 - Média e Alta Complexidade (MAC)</v>
          </cell>
          <cell r="K411">
            <v>2</v>
          </cell>
        </row>
        <row r="412">
          <cell r="A412">
            <v>408050721</v>
          </cell>
          <cell r="B412" t="str">
            <v>0408050721 - TRATAMENTO CIRÚRGICO DE METATARSO PRIMO VARO</v>
          </cell>
          <cell r="C412" t="str">
            <v>ORTOPEDIA</v>
          </cell>
          <cell r="D412" t="str">
            <v>AIH MS</v>
          </cell>
          <cell r="E412">
            <v>268.42</v>
          </cell>
          <cell r="F412">
            <v>1073.68</v>
          </cell>
          <cell r="H412">
            <v>1342.1</v>
          </cell>
          <cell r="I412" t="str">
            <v>média</v>
          </cell>
          <cell r="J412" t="str">
            <v>06 - Média e Alta Complexidade (MAC)</v>
          </cell>
          <cell r="K412">
            <v>4</v>
          </cell>
        </row>
        <row r="413">
          <cell r="A413">
            <v>408050730</v>
          </cell>
          <cell r="B413" t="str">
            <v>0408050730 - TRATAMENTO CIRÚRGICO DE PÉ CAVO</v>
          </cell>
          <cell r="C413" t="str">
            <v>ORTOPEDIA</v>
          </cell>
          <cell r="D413" t="str">
            <v>AIH MS</v>
          </cell>
          <cell r="E413">
            <v>268.42</v>
          </cell>
          <cell r="F413">
            <v>1073.68</v>
          </cell>
          <cell r="H413">
            <v>1342.1</v>
          </cell>
          <cell r="I413" t="str">
            <v>média</v>
          </cell>
          <cell r="J413" t="str">
            <v>06 - Média e Alta Complexidade (MAC)</v>
          </cell>
          <cell r="K413">
            <v>4</v>
          </cell>
        </row>
        <row r="414">
          <cell r="A414">
            <v>408050748</v>
          </cell>
          <cell r="B414" t="str">
            <v>0408050748 - TRATAMENTO CIRÚRGICO DE PÉ PLANO VALGO</v>
          </cell>
          <cell r="C414" t="str">
            <v>ORTOPEDIA</v>
          </cell>
          <cell r="D414" t="str">
            <v>AIH MS</v>
          </cell>
          <cell r="E414">
            <v>268.42</v>
          </cell>
          <cell r="F414">
            <v>1073.68</v>
          </cell>
          <cell r="H414">
            <v>1342.1</v>
          </cell>
          <cell r="I414" t="str">
            <v>média</v>
          </cell>
          <cell r="J414" t="str">
            <v>06 - Média e Alta Complexidade (MAC)</v>
          </cell>
          <cell r="K414">
            <v>4</v>
          </cell>
        </row>
        <row r="415">
          <cell r="A415">
            <v>408050756</v>
          </cell>
          <cell r="B415" t="str">
            <v>0408050756 - TRATAMENTO CIRÚRGICO DE PÉ TALO VERTICAL</v>
          </cell>
          <cell r="C415" t="str">
            <v>ORTOPEDIA</v>
          </cell>
          <cell r="D415" t="str">
            <v>AIH MS</v>
          </cell>
          <cell r="E415">
            <v>344.52</v>
          </cell>
          <cell r="F415">
            <v>689.04</v>
          </cell>
          <cell r="H415">
            <v>1033.56</v>
          </cell>
          <cell r="I415" t="str">
            <v>alta</v>
          </cell>
          <cell r="J415" t="str">
            <v>06 - Média e Alta Complexidade (MAC)</v>
          </cell>
          <cell r="K415">
            <v>2</v>
          </cell>
        </row>
        <row r="416">
          <cell r="A416">
            <v>408050764</v>
          </cell>
          <cell r="B416" t="str">
            <v>0408050764 - TRATAMENTO CIRÚRGICO DE PÉ TORTO CONGÊNITO</v>
          </cell>
          <cell r="C416" t="str">
            <v>ORTOPEDIA</v>
          </cell>
          <cell r="D416" t="str">
            <v>AIH MS</v>
          </cell>
          <cell r="E416">
            <v>284.06</v>
          </cell>
          <cell r="F416">
            <v>1136.24</v>
          </cell>
          <cell r="H416">
            <v>1420.3</v>
          </cell>
          <cell r="I416" t="str">
            <v>média</v>
          </cell>
          <cell r="J416" t="str">
            <v>06 - Média e Alta Complexidade (MAC)</v>
          </cell>
          <cell r="K416">
            <v>4</v>
          </cell>
        </row>
        <row r="417">
          <cell r="A417">
            <v>408050772</v>
          </cell>
          <cell r="B417" t="str">
            <v>0408050772 - TRATAMENTO CIRÚRGICO DE PÉ TORTO CONGÊNITO INVETERADO</v>
          </cell>
          <cell r="C417" t="str">
            <v>ORTOPEDIA</v>
          </cell>
          <cell r="D417" t="str">
            <v>AIH MS</v>
          </cell>
          <cell r="E417">
            <v>344.52</v>
          </cell>
          <cell r="F417">
            <v>689.04</v>
          </cell>
          <cell r="H417">
            <v>1033.56</v>
          </cell>
          <cell r="I417" t="str">
            <v>alta</v>
          </cell>
          <cell r="J417" t="str">
            <v>06 - Média e Alta Complexidade (MAC)</v>
          </cell>
          <cell r="K417">
            <v>2</v>
          </cell>
        </row>
        <row r="418">
          <cell r="A418">
            <v>408050780</v>
          </cell>
          <cell r="B418" t="str">
            <v>0408050780 - TRATAMENTO CIRÚRGICO DE PSEUDARTROSE / RETARDO DE CONSOLIDAÇÃO / PERDA ÓSSEA AO NÍVEL DO TARSO</v>
          </cell>
          <cell r="C418" t="str">
            <v>ORTOPEDIA</v>
          </cell>
          <cell r="D418" t="str">
            <v>AIH MS</v>
          </cell>
          <cell r="E418">
            <v>298.41000000000003</v>
          </cell>
          <cell r="F418">
            <v>1193.6400000000001</v>
          </cell>
          <cell r="H418">
            <v>1492.05</v>
          </cell>
          <cell r="I418" t="str">
            <v>média</v>
          </cell>
          <cell r="J418" t="str">
            <v>06 - Média e Alta Complexidade (MAC)</v>
          </cell>
          <cell r="K418">
            <v>4</v>
          </cell>
        </row>
        <row r="419">
          <cell r="A419">
            <v>408050799</v>
          </cell>
          <cell r="B419" t="str">
            <v>0408050799 - TRATAMENTO CIRÚRGICO DE PSEUDARTROSE / RETARDO DE CONSOLIDAÇÃO / PERDA ÓSSEA DA DIÁFISE DO FÊMUR</v>
          </cell>
          <cell r="C419" t="str">
            <v>ORTOPEDIA</v>
          </cell>
          <cell r="D419" t="str">
            <v>AIH MS</v>
          </cell>
          <cell r="E419">
            <v>759.42</v>
          </cell>
          <cell r="F419">
            <v>1518.84</v>
          </cell>
          <cell r="H419">
            <v>2278.2600000000002</v>
          </cell>
          <cell r="I419" t="str">
            <v>média</v>
          </cell>
          <cell r="J419" t="str">
            <v>06 - Média e Alta Complexidade (MAC)</v>
          </cell>
          <cell r="K419">
            <v>2</v>
          </cell>
        </row>
        <row r="420">
          <cell r="A420">
            <v>408050802</v>
          </cell>
          <cell r="B420" t="str">
            <v>0408050802 - TRATAMENTO CIRÚRGICO DE PSEUDARTROSE / RETARDO DE CONSOLIDAÇÃO / PERDA ÓSSEA DA REGIÃO TROCANTERIANA</v>
          </cell>
          <cell r="C420" t="str">
            <v>ORTOPEDIA</v>
          </cell>
          <cell r="D420" t="str">
            <v>AIH MS</v>
          </cell>
          <cell r="E420">
            <v>759.42</v>
          </cell>
          <cell r="F420">
            <v>1518.84</v>
          </cell>
          <cell r="H420">
            <v>2278.2600000000002</v>
          </cell>
          <cell r="I420" t="str">
            <v>média</v>
          </cell>
          <cell r="J420" t="str">
            <v>06 - Média e Alta Complexidade (MAC)</v>
          </cell>
          <cell r="K420">
            <v>2</v>
          </cell>
        </row>
        <row r="421">
          <cell r="A421">
            <v>408050810</v>
          </cell>
          <cell r="B421" t="str">
            <v>0408050810 - TRATAMENTO CIRÚRGICO DE PSEUDARTROSE / RETARDO DE CONSOLIDAÇÃO / PERDA ÓSSEA DO COLO DO FÊMUR</v>
          </cell>
          <cell r="C421" t="str">
            <v>ORTOPEDIA</v>
          </cell>
          <cell r="D421" t="str">
            <v>AIH MS</v>
          </cell>
          <cell r="E421">
            <v>1010.77</v>
          </cell>
          <cell r="F421">
            <v>3032.31</v>
          </cell>
          <cell r="H421">
            <v>4043.08</v>
          </cell>
          <cell r="I421" t="str">
            <v>média</v>
          </cell>
          <cell r="J421" t="str">
            <v>06 - Média e Alta Complexidade (MAC)</v>
          </cell>
          <cell r="K421">
            <v>3</v>
          </cell>
        </row>
        <row r="422">
          <cell r="A422">
            <v>408050829</v>
          </cell>
          <cell r="B422" t="str">
            <v>0408050829 - TRATAMENTO CIRÚRGICO DE PSEUDARTROSE / RETARDO DE CONSOLIDAÇÃO / PERDA ÓSSEA DO PÉ</v>
          </cell>
          <cell r="C422" t="str">
            <v>ORTOPEDIA</v>
          </cell>
          <cell r="D422" t="str">
            <v>AIH MS</v>
          </cell>
          <cell r="E422">
            <v>268.41000000000003</v>
          </cell>
          <cell r="F422">
            <v>1073.6400000000001</v>
          </cell>
          <cell r="H422">
            <v>1342.05</v>
          </cell>
          <cell r="I422" t="str">
            <v>média</v>
          </cell>
          <cell r="J422" t="str">
            <v>06 - Média e Alta Complexidade (MAC)</v>
          </cell>
          <cell r="K422">
            <v>4</v>
          </cell>
        </row>
        <row r="423">
          <cell r="A423">
            <v>408050837</v>
          </cell>
          <cell r="B423" t="str">
            <v>0408050837 - TRATAMENTO CIRÚRGICO DE PSEUDARTROSE / RETARDO DE CONSOLIDAÇÃO / PERDA ÓSSEA METÁFISE DISTAL DO FÊMUR</v>
          </cell>
          <cell r="C423" t="str">
            <v>ORTOPEDIA</v>
          </cell>
          <cell r="D423" t="str">
            <v>AIH MS</v>
          </cell>
          <cell r="E423">
            <v>759.42</v>
          </cell>
          <cell r="F423">
            <v>1518.84</v>
          </cell>
          <cell r="H423">
            <v>2278.2600000000002</v>
          </cell>
          <cell r="I423" t="str">
            <v>média</v>
          </cell>
          <cell r="J423" t="str">
            <v>06 - Média e Alta Complexidade (MAC)</v>
          </cell>
          <cell r="K423">
            <v>2</v>
          </cell>
        </row>
        <row r="424">
          <cell r="A424">
            <v>408050845</v>
          </cell>
          <cell r="B424" t="str">
            <v>0408050845 - TRATAMENTO CIRÚRGICO DE PSEUDARTROSE / RETARDO DE CONSOLIDAÇÃO AO NÍVEL DO JOELHO</v>
          </cell>
          <cell r="C424" t="str">
            <v>ORTOPEDIA</v>
          </cell>
          <cell r="D424" t="str">
            <v>AIH MS</v>
          </cell>
          <cell r="E424">
            <v>397.15</v>
          </cell>
          <cell r="F424">
            <v>1191.45</v>
          </cell>
          <cell r="H424">
            <v>1588.6</v>
          </cell>
          <cell r="I424" t="str">
            <v>média</v>
          </cell>
          <cell r="J424" t="str">
            <v>06 - Média e Alta Complexidade (MAC)</v>
          </cell>
          <cell r="K424">
            <v>3.0000000000000004</v>
          </cell>
        </row>
        <row r="425">
          <cell r="A425">
            <v>408050861</v>
          </cell>
          <cell r="B425" t="str">
            <v>0408050861 - TRATAMENTO CIRÚRGICO DE PSEUDARTROSE / RETARDO DE CONSOLIDAÇÃO / PERDA ÓSSEA DA DIÁFISE TIBIAL</v>
          </cell>
          <cell r="C425" t="str">
            <v>ORTOPEDIA</v>
          </cell>
          <cell r="D425" t="str">
            <v>AIH MS</v>
          </cell>
          <cell r="E425">
            <v>769.41</v>
          </cell>
          <cell r="F425">
            <v>1538.82</v>
          </cell>
          <cell r="H425">
            <v>2308.23</v>
          </cell>
          <cell r="I425" t="str">
            <v>média</v>
          </cell>
          <cell r="J425" t="str">
            <v>06 - Média e Alta Complexidade (MAC)</v>
          </cell>
          <cell r="K425">
            <v>2</v>
          </cell>
        </row>
        <row r="426">
          <cell r="A426">
            <v>408050870</v>
          </cell>
          <cell r="B426" t="str">
            <v>0408050870 - TRATAMENTO CIRÚRGICO DE PSEUDARTROSE / RETARDO DE CONSOLIDAÇÃO/ PERDA ÓSSEA DA METÁFISE TIBIAL</v>
          </cell>
          <cell r="C426" t="str">
            <v>ORTOPEDIA</v>
          </cell>
          <cell r="D426" t="str">
            <v>AIH MS</v>
          </cell>
          <cell r="E426">
            <v>598.61</v>
          </cell>
          <cell r="F426">
            <v>1197.22</v>
          </cell>
          <cell r="H426">
            <v>1795.83</v>
          </cell>
          <cell r="I426" t="str">
            <v>média</v>
          </cell>
          <cell r="J426" t="str">
            <v>06 - Média e Alta Complexidade (MAC)</v>
          </cell>
          <cell r="K426">
            <v>2</v>
          </cell>
        </row>
        <row r="427">
          <cell r="A427">
            <v>408050888</v>
          </cell>
          <cell r="B427" t="str">
            <v>0408050888 - TRATAMENTO CIRÚRGICO DE ROTURA DE MENISCO COM SUTURA MENISCAL UNI / BICOMPATIMENTAL</v>
          </cell>
          <cell r="C427" t="str">
            <v>ORTOPEDIA</v>
          </cell>
          <cell r="D427" t="str">
            <v>AIH MS</v>
          </cell>
          <cell r="E427">
            <v>578.89</v>
          </cell>
          <cell r="F427">
            <v>1157.78</v>
          </cell>
          <cell r="H427">
            <v>1736.67</v>
          </cell>
          <cell r="I427" t="str">
            <v>média</v>
          </cell>
          <cell r="J427" t="str">
            <v>06 - Média e Alta Complexidade (MAC)</v>
          </cell>
          <cell r="K427">
            <v>2</v>
          </cell>
        </row>
        <row r="428">
          <cell r="A428">
            <v>408050896</v>
          </cell>
          <cell r="B428" t="str">
            <v>0408050896 - TRATAMENTO CIRÚRGICO DE ROTURA DO MENISCO COM MENISCECTOMIA PARCIAL / TOTAL</v>
          </cell>
          <cell r="C428" t="str">
            <v>ORTOPEDIA</v>
          </cell>
          <cell r="D428" t="str">
            <v>AIH MS</v>
          </cell>
          <cell r="E428">
            <v>475.8</v>
          </cell>
          <cell r="F428">
            <v>1903.2</v>
          </cell>
          <cell r="H428">
            <v>2379</v>
          </cell>
          <cell r="I428" t="str">
            <v>média</v>
          </cell>
          <cell r="J428" t="str">
            <v>06 - Média e Alta Complexidade (MAC)</v>
          </cell>
          <cell r="K428">
            <v>4</v>
          </cell>
        </row>
        <row r="429">
          <cell r="A429">
            <v>408050900</v>
          </cell>
          <cell r="B429" t="str">
            <v>0408050900 - TRATAMENTO CIRÚRGICO DO HALUX RIGIDUS</v>
          </cell>
          <cell r="C429" t="str">
            <v>ORTOPEDIA</v>
          </cell>
          <cell r="D429" t="str">
            <v>AIH MS</v>
          </cell>
          <cell r="E429">
            <v>268.42</v>
          </cell>
          <cell r="F429">
            <v>1073.68</v>
          </cell>
          <cell r="H429">
            <v>1342.1</v>
          </cell>
          <cell r="I429" t="str">
            <v>média</v>
          </cell>
          <cell r="J429" t="str">
            <v>06 - Média e Alta Complexidade (MAC)</v>
          </cell>
          <cell r="K429">
            <v>4</v>
          </cell>
        </row>
        <row r="430">
          <cell r="A430">
            <v>408050918</v>
          </cell>
          <cell r="B430" t="str">
            <v>0408050918 - TRATAMENTO CIRÚRGICO DO HALUX VALGUS S/ OSTEOTOMIA DO PRIMEIRO OSSO METATARSIANO</v>
          </cell>
          <cell r="C430" t="str">
            <v>ORTOPEDIA</v>
          </cell>
          <cell r="D430" t="str">
            <v>AIH MS</v>
          </cell>
          <cell r="E430">
            <v>336.6</v>
          </cell>
          <cell r="F430">
            <v>1009.8</v>
          </cell>
          <cell r="H430">
            <v>1346.4</v>
          </cell>
          <cell r="I430" t="str">
            <v>média</v>
          </cell>
          <cell r="J430" t="str">
            <v>06 - Média e Alta Complexidade (MAC)</v>
          </cell>
          <cell r="K430">
            <v>2.9999999999999996</v>
          </cell>
        </row>
        <row r="431">
          <cell r="A431">
            <v>408050926</v>
          </cell>
          <cell r="B431" t="str">
            <v>0408050926 - TRATAMENTO DAS LESÕES OSTEO-CONDRAIS POR FIXAÇÃO OU MOSAICOPLASTIA JOELHO/TORNOZELO</v>
          </cell>
          <cell r="C431" t="str">
            <v>ORTOPEDIA</v>
          </cell>
          <cell r="D431" t="str">
            <v>AIH MS</v>
          </cell>
          <cell r="E431">
            <v>1330.37</v>
          </cell>
          <cell r="F431">
            <v>2660.74</v>
          </cell>
          <cell r="H431">
            <v>3991.11</v>
          </cell>
          <cell r="I431" t="str">
            <v>média</v>
          </cell>
          <cell r="J431" t="str">
            <v>06 - Média e Alta Complexidade (MAC)</v>
          </cell>
          <cell r="K431">
            <v>2</v>
          </cell>
        </row>
        <row r="432">
          <cell r="A432">
            <v>408060018</v>
          </cell>
          <cell r="B432" t="str">
            <v>0408060018 - ALONGAMENTO / ENCURTAMENTO MIOTENDINOSO</v>
          </cell>
          <cell r="C432" t="str">
            <v>ORTOPEDIA</v>
          </cell>
          <cell r="D432" t="str">
            <v>AIH MS</v>
          </cell>
          <cell r="E432">
            <v>253.93</v>
          </cell>
          <cell r="F432">
            <v>1015.72</v>
          </cell>
          <cell r="H432">
            <v>1269.6500000000001</v>
          </cell>
          <cell r="I432" t="str">
            <v>média</v>
          </cell>
          <cell r="J432" t="str">
            <v>06 - Média e Alta Complexidade (MAC)</v>
          </cell>
          <cell r="K432">
            <v>4</v>
          </cell>
        </row>
        <row r="433">
          <cell r="A433">
            <v>408060026</v>
          </cell>
          <cell r="B433" t="str">
            <v>0408060026 - ALONGAMENTO E/OU TRANSPORTE DE OSSOS DA MÃO E/OU DO PÉ</v>
          </cell>
          <cell r="C433" t="str">
            <v>ORTOPEDIA</v>
          </cell>
          <cell r="D433" t="str">
            <v>AIH MS</v>
          </cell>
          <cell r="E433">
            <v>258.26</v>
          </cell>
          <cell r="F433">
            <v>516.52</v>
          </cell>
          <cell r="H433">
            <v>774.78</v>
          </cell>
          <cell r="I433" t="str">
            <v>alta</v>
          </cell>
          <cell r="J433" t="str">
            <v>06 - Média e Alta Complexidade (MAC)</v>
          </cell>
          <cell r="K433">
            <v>2</v>
          </cell>
        </row>
        <row r="434">
          <cell r="A434">
            <v>408060034</v>
          </cell>
          <cell r="B434" t="str">
            <v>0408060034 - ALONGAMENTO E/OU TRANSPORTE ÓSSEO DE OSSOS LONGOS (EXCETO DA MÃO E DO PÉ)</v>
          </cell>
          <cell r="C434" t="str">
            <v>ORTOPEDIA</v>
          </cell>
          <cell r="D434" t="str">
            <v>AIH MS</v>
          </cell>
          <cell r="E434">
            <v>809.74</v>
          </cell>
          <cell r="F434">
            <v>1619.48</v>
          </cell>
          <cell r="H434">
            <v>2429.2199999999998</v>
          </cell>
          <cell r="I434" t="str">
            <v>alta</v>
          </cell>
          <cell r="J434" t="str">
            <v>06 - Média e Alta Complexidade (MAC)</v>
          </cell>
          <cell r="K434">
            <v>2</v>
          </cell>
        </row>
        <row r="435">
          <cell r="A435">
            <v>408060050</v>
          </cell>
          <cell r="B435" t="str">
            <v>0408060050 - ARTRODESE DE PEQUENAS ARTICULAÇÕES</v>
          </cell>
          <cell r="C435" t="str">
            <v>ORTOPEDIA</v>
          </cell>
          <cell r="D435" t="str">
            <v>AIH MS</v>
          </cell>
          <cell r="E435">
            <v>213.79</v>
          </cell>
          <cell r="F435">
            <v>1068.95</v>
          </cell>
          <cell r="H435">
            <v>1282.74</v>
          </cell>
          <cell r="I435" t="str">
            <v>média</v>
          </cell>
          <cell r="J435" t="str">
            <v>06 - Média e Alta Complexidade (MAC)</v>
          </cell>
          <cell r="K435">
            <v>5</v>
          </cell>
          <cell r="L435">
            <v>213.79</v>
          </cell>
        </row>
        <row r="436">
          <cell r="A436">
            <v>408060069</v>
          </cell>
          <cell r="B436" t="str">
            <v>0408060069 - ARTROPLASTIA DE RESSECÇÃO DE MÉDIA / GRANDE ARTICULAÇÃO</v>
          </cell>
          <cell r="C436" t="str">
            <v>ORTOPEDIA</v>
          </cell>
          <cell r="D436" t="str">
            <v>AIH MS</v>
          </cell>
          <cell r="E436">
            <v>1104.3800000000001</v>
          </cell>
          <cell r="F436">
            <v>2208.7600000000002</v>
          </cell>
          <cell r="H436">
            <v>3313.14</v>
          </cell>
          <cell r="I436" t="str">
            <v>média</v>
          </cell>
          <cell r="J436" t="str">
            <v>06 - Média e Alta Complexidade (MAC)</v>
          </cell>
          <cell r="K436">
            <v>2</v>
          </cell>
        </row>
        <row r="437">
          <cell r="A437">
            <v>408060077</v>
          </cell>
          <cell r="B437" t="str">
            <v>0408060077 - ARTROPLASTIA DE RESSECÇÃO DE PEQUENAS ARTICULAÇÕES</v>
          </cell>
          <cell r="C437" t="str">
            <v>ORTOPEDIA</v>
          </cell>
          <cell r="D437" t="str">
            <v>AIH MS</v>
          </cell>
          <cell r="E437">
            <v>268.41000000000003</v>
          </cell>
          <cell r="F437">
            <v>1073.6400000000001</v>
          </cell>
          <cell r="H437">
            <v>1342.05</v>
          </cell>
          <cell r="I437" t="str">
            <v>média</v>
          </cell>
          <cell r="J437" t="str">
            <v>06 - Média e Alta Complexidade (MAC)</v>
          </cell>
          <cell r="K437">
            <v>4</v>
          </cell>
        </row>
        <row r="438">
          <cell r="A438">
            <v>408060085</v>
          </cell>
          <cell r="B438" t="str">
            <v>0408060085 - BURSECTOMIA</v>
          </cell>
          <cell r="C438" t="str">
            <v>ORTOPEDIA</v>
          </cell>
          <cell r="D438" t="str">
            <v>AIH MS</v>
          </cell>
          <cell r="E438">
            <v>213.63</v>
          </cell>
          <cell r="F438">
            <v>1068.1500000000001</v>
          </cell>
          <cell r="H438">
            <v>1281.78</v>
          </cell>
          <cell r="I438" t="str">
            <v>média</v>
          </cell>
          <cell r="J438" t="str">
            <v>06 - Média e Alta Complexidade (MAC)</v>
          </cell>
          <cell r="K438">
            <v>5.0000000000000009</v>
          </cell>
          <cell r="L438">
            <v>213.63000000000019</v>
          </cell>
        </row>
        <row r="439">
          <cell r="A439">
            <v>408060093</v>
          </cell>
          <cell r="B439" t="str">
            <v>0408060093 - DESCOMPRESSÃO COM ESVAZIAMENTO MEDULAR POR BROCAGEM / VIA CORTICOTOMIA</v>
          </cell>
          <cell r="C439" t="str">
            <v>ORTOPEDIA</v>
          </cell>
          <cell r="D439" t="str">
            <v>AIH MS</v>
          </cell>
          <cell r="E439">
            <v>705.02</v>
          </cell>
          <cell r="F439">
            <v>1410.04</v>
          </cell>
          <cell r="H439">
            <v>2115.06</v>
          </cell>
          <cell r="I439" t="str">
            <v>média</v>
          </cell>
          <cell r="J439" t="str">
            <v>06 - Média e Alta Complexidade (MAC)</v>
          </cell>
          <cell r="K439">
            <v>2</v>
          </cell>
        </row>
        <row r="440">
          <cell r="A440">
            <v>408060107</v>
          </cell>
          <cell r="B440" t="str">
            <v>0408060107 - DIAFISECTOMIA DE OSSOS LONGOS</v>
          </cell>
          <cell r="C440" t="str">
            <v>ORTOPEDIA</v>
          </cell>
          <cell r="D440" t="str">
            <v>AIH MS</v>
          </cell>
          <cell r="E440">
            <v>429.35</v>
          </cell>
          <cell r="F440">
            <v>1288.05</v>
          </cell>
          <cell r="H440">
            <v>1717.4</v>
          </cell>
          <cell r="I440" t="str">
            <v>média</v>
          </cell>
          <cell r="J440" t="str">
            <v>06 - Média e Alta Complexidade (MAC)</v>
          </cell>
          <cell r="K440">
            <v>2.9999999999999996</v>
          </cell>
        </row>
        <row r="441">
          <cell r="A441">
            <v>408060115</v>
          </cell>
          <cell r="B441" t="str">
            <v>0408060115 - ENCURTAMENTO DE OSSOS LONGOS EXCETO DA MÃO E DO PÉ</v>
          </cell>
          <cell r="C441" t="str">
            <v>ORTOPEDIA</v>
          </cell>
          <cell r="D441" t="str">
            <v>AIH MS</v>
          </cell>
          <cell r="E441">
            <v>283.35000000000002</v>
          </cell>
          <cell r="F441">
            <v>1133.4000000000001</v>
          </cell>
          <cell r="H441">
            <v>1416.75</v>
          </cell>
          <cell r="I441" t="str">
            <v>média</v>
          </cell>
          <cell r="J441" t="str">
            <v>06 - Média e Alta Complexidade (MAC)</v>
          </cell>
          <cell r="K441">
            <v>4</v>
          </cell>
        </row>
        <row r="442">
          <cell r="A442">
            <v>408060123</v>
          </cell>
          <cell r="B442" t="str">
            <v>0408060123 - EXPLORAÇÃO ARTICULAR C/ OU S/ SINOVECTOMIA DE MÉDIAS / GRANDES ARTICULAÇÕES</v>
          </cell>
          <cell r="C442" t="str">
            <v>ORTOPEDIA</v>
          </cell>
          <cell r="D442" t="str">
            <v>AIH MS</v>
          </cell>
          <cell r="E442">
            <v>283.66000000000003</v>
          </cell>
          <cell r="F442">
            <v>1134.6400000000001</v>
          </cell>
          <cell r="H442">
            <v>1418.3</v>
          </cell>
          <cell r="I442" t="str">
            <v>média</v>
          </cell>
          <cell r="J442" t="str">
            <v>06 - Média e Alta Complexidade (MAC)</v>
          </cell>
          <cell r="K442">
            <v>4</v>
          </cell>
        </row>
        <row r="443">
          <cell r="A443">
            <v>408060131</v>
          </cell>
          <cell r="B443" t="str">
            <v>0408060131 - EXPLORAÇÃO ARTICULAR C/ OU S/ SINOVECTOMIA DE PEQUENAS ARTICULAÇÕES</v>
          </cell>
          <cell r="C443" t="str">
            <v>ORTOPEDIA</v>
          </cell>
          <cell r="D443" t="str">
            <v>AIH MS</v>
          </cell>
          <cell r="E443">
            <v>142.06</v>
          </cell>
          <cell r="F443">
            <v>994.42</v>
          </cell>
          <cell r="H443">
            <v>1136.48</v>
          </cell>
          <cell r="I443" t="str">
            <v>média</v>
          </cell>
          <cell r="J443" t="str">
            <v>06 - Média e Alta Complexidade (MAC)</v>
          </cell>
          <cell r="K443">
            <v>7</v>
          </cell>
          <cell r="L443">
            <v>426.18</v>
          </cell>
        </row>
        <row r="444">
          <cell r="A444">
            <v>408060140</v>
          </cell>
          <cell r="B444" t="str">
            <v>0408060140 - FASCIECTOMIA</v>
          </cell>
          <cell r="C444" t="str">
            <v>ORTOPEDIA</v>
          </cell>
          <cell r="D444" t="str">
            <v>AIH MS</v>
          </cell>
          <cell r="E444">
            <v>222.95</v>
          </cell>
          <cell r="F444">
            <v>1114.75</v>
          </cell>
          <cell r="H444">
            <v>1337.7</v>
          </cell>
          <cell r="I444" t="str">
            <v>média</v>
          </cell>
          <cell r="J444" t="str">
            <v>06 - Média e Alta Complexidade (MAC)</v>
          </cell>
          <cell r="K444">
            <v>5</v>
          </cell>
          <cell r="L444">
            <v>222.95</v>
          </cell>
        </row>
        <row r="445">
          <cell r="A445">
            <v>408060158</v>
          </cell>
          <cell r="B445" t="str">
            <v>0408060158 - MANIPULAÇÃO ARTICULAR</v>
          </cell>
          <cell r="C445" t="str">
            <v>ORTOPEDIA</v>
          </cell>
          <cell r="D445" t="str">
            <v>AIH MS</v>
          </cell>
          <cell r="E445">
            <v>122.01</v>
          </cell>
          <cell r="F445">
            <v>976.08</v>
          </cell>
          <cell r="H445">
            <v>1098.0899999999999</v>
          </cell>
          <cell r="I445" t="str">
            <v>média</v>
          </cell>
          <cell r="J445" t="str">
            <v>06 - Média e Alta Complexidade (MAC)</v>
          </cell>
          <cell r="K445">
            <v>8</v>
          </cell>
          <cell r="L445">
            <v>488.04</v>
          </cell>
        </row>
        <row r="446">
          <cell r="A446">
            <v>408060166</v>
          </cell>
          <cell r="B446" t="str">
            <v>0408060166 - OSTECTOMIA DE OSSOS DA MÃO E/OU DO PÉ</v>
          </cell>
          <cell r="C446" t="str">
            <v>ORTOPEDIA</v>
          </cell>
          <cell r="D446" t="str">
            <v>AIH MS</v>
          </cell>
          <cell r="E446">
            <v>258.61</v>
          </cell>
          <cell r="F446">
            <v>1034.44</v>
          </cell>
          <cell r="H446">
            <v>1293.05</v>
          </cell>
          <cell r="I446" t="str">
            <v>média</v>
          </cell>
          <cell r="J446" t="str">
            <v>06 - Média e Alta Complexidade (MAC)</v>
          </cell>
          <cell r="K446">
            <v>4</v>
          </cell>
        </row>
        <row r="447">
          <cell r="A447">
            <v>408060174</v>
          </cell>
          <cell r="B447" t="str">
            <v>0408060174 - OSTECTOMIA DE OSSOS LONGOS EXCETO DA MÃO E DO PÉ</v>
          </cell>
          <cell r="C447" t="str">
            <v>ORTOPEDIA</v>
          </cell>
          <cell r="D447" t="str">
            <v>AIH MS</v>
          </cell>
          <cell r="E447">
            <v>649.74</v>
          </cell>
          <cell r="F447">
            <v>1299.48</v>
          </cell>
          <cell r="H447">
            <v>1949.22</v>
          </cell>
          <cell r="I447" t="str">
            <v>média</v>
          </cell>
          <cell r="J447" t="str">
            <v>06 - Média e Alta Complexidade (MAC)</v>
          </cell>
          <cell r="K447">
            <v>2</v>
          </cell>
        </row>
        <row r="448">
          <cell r="A448">
            <v>408060182</v>
          </cell>
          <cell r="B448" t="str">
            <v>0408060182 - OSTEOTOMIA DE OSSOS DA MÃO E/OU DO PÉ</v>
          </cell>
          <cell r="C448" t="str">
            <v>ORTOPEDIA</v>
          </cell>
          <cell r="D448" t="str">
            <v>AIH MS</v>
          </cell>
          <cell r="E448">
            <v>327.25</v>
          </cell>
          <cell r="F448">
            <v>981.75</v>
          </cell>
          <cell r="H448">
            <v>1309</v>
          </cell>
          <cell r="I448" t="str">
            <v>média</v>
          </cell>
          <cell r="J448" t="str">
            <v>06 - Média e Alta Complexidade (MAC)</v>
          </cell>
          <cell r="K448">
            <v>3</v>
          </cell>
        </row>
        <row r="449">
          <cell r="A449">
            <v>408060190</v>
          </cell>
          <cell r="B449" t="str">
            <v>0408060190 - OSTEOTOMIA DE OSSOS LONGOS EXCETO DA MÃO E DO PÉ</v>
          </cell>
          <cell r="C449" t="str">
            <v>ORTOPEDIA</v>
          </cell>
          <cell r="D449" t="str">
            <v>AIH MS</v>
          </cell>
          <cell r="E449">
            <v>645.67999999999995</v>
          </cell>
          <cell r="F449">
            <v>1291.3599999999999</v>
          </cell>
          <cell r="H449">
            <v>1937.04</v>
          </cell>
          <cell r="I449" t="str">
            <v>média</v>
          </cell>
          <cell r="J449" t="str">
            <v>06 - Média e Alta Complexidade (MAC)</v>
          </cell>
          <cell r="K449">
            <v>2</v>
          </cell>
        </row>
        <row r="450">
          <cell r="A450">
            <v>408060204</v>
          </cell>
          <cell r="B450" t="str">
            <v>0408060204 - REINSERÇÃO MUSCULAR</v>
          </cell>
          <cell r="C450" t="str">
            <v>ORTOPEDIA</v>
          </cell>
          <cell r="D450" t="str">
            <v>AIH MS</v>
          </cell>
          <cell r="E450">
            <v>203.29</v>
          </cell>
          <cell r="F450">
            <v>1016.45</v>
          </cell>
          <cell r="H450">
            <v>1219.74</v>
          </cell>
          <cell r="I450" t="str">
            <v>média</v>
          </cell>
          <cell r="J450" t="str">
            <v>06 - Média e Alta Complexidade (MAC)</v>
          </cell>
          <cell r="K450">
            <v>5</v>
          </cell>
          <cell r="L450">
            <v>203.29</v>
          </cell>
        </row>
        <row r="451">
          <cell r="A451">
            <v>408060212</v>
          </cell>
          <cell r="B451" t="str">
            <v>0408060212 - RESSECÇÃO DE CISTO SINOVIAL</v>
          </cell>
          <cell r="C451" t="str">
            <v>ORTOPEDIA</v>
          </cell>
          <cell r="D451" t="str">
            <v>AIH MS</v>
          </cell>
          <cell r="E451">
            <v>91.49</v>
          </cell>
          <cell r="F451">
            <v>914.9</v>
          </cell>
          <cell r="H451">
            <v>1006.39</v>
          </cell>
          <cell r="I451" t="str">
            <v>média</v>
          </cell>
          <cell r="J451" t="str">
            <v>06 - Média e Alta Complexidade (MAC)</v>
          </cell>
          <cell r="K451">
            <v>10</v>
          </cell>
          <cell r="L451">
            <v>548.93999999999994</v>
          </cell>
        </row>
        <row r="452">
          <cell r="A452">
            <v>408060239</v>
          </cell>
          <cell r="B452" t="str">
            <v>0408060239 - RESSECÇÃO DE TUMOR E RECONSTRUÇÃO C/ RETALHO MICROCIRÚRGICO</v>
          </cell>
          <cell r="C452" t="str">
            <v>ORTOPEDIA</v>
          </cell>
          <cell r="D452" t="str">
            <v>AIH MS</v>
          </cell>
          <cell r="E452">
            <v>2263.54</v>
          </cell>
          <cell r="F452">
            <v>4527.08</v>
          </cell>
          <cell r="H452">
            <v>6790.62</v>
          </cell>
          <cell r="I452" t="str">
            <v>alta</v>
          </cell>
          <cell r="J452" t="str">
            <v>06 - Média e Alta Complexidade (MAC)</v>
          </cell>
          <cell r="K452">
            <v>2</v>
          </cell>
        </row>
        <row r="453">
          <cell r="A453">
            <v>408060247</v>
          </cell>
          <cell r="B453" t="str">
            <v>0408060247 - RESSECÇÃO DE TUMOR E RECONSTRUÇÃO C/ RETALHO NÃO MICROCIRÚRGICO (EXCETO MÃO E PÉ)</v>
          </cell>
          <cell r="C453" t="str">
            <v>ORTOPEDIA</v>
          </cell>
          <cell r="D453" t="str">
            <v>AIH MS</v>
          </cell>
          <cell r="E453">
            <v>1089.98</v>
          </cell>
          <cell r="F453">
            <v>2179.96</v>
          </cell>
          <cell r="H453">
            <v>3269.94</v>
          </cell>
          <cell r="I453" t="str">
            <v>alta</v>
          </cell>
          <cell r="J453" t="str">
            <v>06 - Média e Alta Complexidade (MAC)</v>
          </cell>
          <cell r="K453">
            <v>2</v>
          </cell>
        </row>
        <row r="454">
          <cell r="A454">
            <v>408060255</v>
          </cell>
          <cell r="B454" t="str">
            <v>0408060255 - RESSECÇÃO DE TUMOR E RECONSTRUÇÃO C/ TRANSPORTE ÓSSEO</v>
          </cell>
          <cell r="C454" t="str">
            <v>ORTOPEDIA</v>
          </cell>
          <cell r="D454" t="str">
            <v>AIH MS</v>
          </cell>
          <cell r="E454">
            <v>1089.98</v>
          </cell>
          <cell r="F454">
            <v>2179.96</v>
          </cell>
          <cell r="H454">
            <v>3269.94</v>
          </cell>
          <cell r="I454" t="str">
            <v>alta</v>
          </cell>
          <cell r="J454" t="str">
            <v>06 - Média e Alta Complexidade (MAC)</v>
          </cell>
          <cell r="K454">
            <v>2</v>
          </cell>
        </row>
        <row r="455">
          <cell r="A455">
            <v>408060263</v>
          </cell>
          <cell r="B455" t="str">
            <v>0408060263 - RESSECÇÃO DE TUMOR ÓSSEO C/ SUBSTITUIÇÃO (ENDOPRÓTESE)</v>
          </cell>
          <cell r="C455" t="str">
            <v>ORTOPEDIA</v>
          </cell>
          <cell r="D455" t="str">
            <v>AIH MS</v>
          </cell>
          <cell r="E455">
            <v>2561.2399999999998</v>
          </cell>
          <cell r="F455">
            <v>5122.4799999999996</v>
          </cell>
          <cell r="H455">
            <v>7683.72</v>
          </cell>
          <cell r="I455" t="str">
            <v>alta</v>
          </cell>
          <cell r="J455" t="str">
            <v>06 - Média e Alta Complexidade (MAC)</v>
          </cell>
          <cell r="K455">
            <v>2</v>
          </cell>
        </row>
        <row r="456">
          <cell r="A456">
            <v>408060271</v>
          </cell>
          <cell r="B456" t="str">
            <v>0408060271 - RESSECÇÃO DE TUMOR ÓSSEO E RECONSTRUÇÃO C/ ENXERTO</v>
          </cell>
          <cell r="C456" t="str">
            <v>ORTOPEDIA</v>
          </cell>
          <cell r="D456" t="str">
            <v>AIH MS</v>
          </cell>
          <cell r="E456">
            <v>1089.98</v>
          </cell>
          <cell r="F456">
            <v>2179.96</v>
          </cell>
          <cell r="H456">
            <v>3269.94</v>
          </cell>
          <cell r="I456" t="str">
            <v>alta</v>
          </cell>
          <cell r="J456" t="str">
            <v>06 - Média e Alta Complexidade (MAC)</v>
          </cell>
          <cell r="K456">
            <v>2</v>
          </cell>
        </row>
        <row r="457">
          <cell r="A457">
            <v>408060280</v>
          </cell>
          <cell r="B457" t="str">
            <v>0408060280 - RESSECÇÃO DE TUMOR ÓSSEO E RECONSTRUÇÃO C/ RETALHO NÃO MICROCIRÚRGICO (APENAS MÃO E PÉ)</v>
          </cell>
          <cell r="C457" t="str">
            <v>ORTOPEDIA</v>
          </cell>
          <cell r="D457" t="str">
            <v>AIH MS</v>
          </cell>
          <cell r="E457">
            <v>1089.98</v>
          </cell>
          <cell r="F457">
            <v>2179.96</v>
          </cell>
          <cell r="H457">
            <v>3269.94</v>
          </cell>
          <cell r="I457" t="str">
            <v>alta</v>
          </cell>
          <cell r="J457" t="str">
            <v>06 - Média e Alta Complexidade (MAC)</v>
          </cell>
          <cell r="K457">
            <v>2</v>
          </cell>
        </row>
        <row r="458">
          <cell r="A458">
            <v>408060298</v>
          </cell>
          <cell r="B458" t="str">
            <v>0408060298 - RESSECÇÃO DE TUMOR ÓSSEO E RECONSTRUÇÃO POR DESLIZAMENTO</v>
          </cell>
          <cell r="C458" t="str">
            <v>ORTOPEDIA</v>
          </cell>
          <cell r="D458" t="str">
            <v>AIH MS</v>
          </cell>
          <cell r="E458">
            <v>313.13</v>
          </cell>
          <cell r="F458">
            <v>626.26</v>
          </cell>
          <cell r="H458">
            <v>939.39</v>
          </cell>
          <cell r="I458" t="str">
            <v>alta</v>
          </cell>
          <cell r="J458" t="str">
            <v>06 - Média e Alta Complexidade (MAC)</v>
          </cell>
          <cell r="K458">
            <v>2</v>
          </cell>
        </row>
        <row r="459">
          <cell r="A459">
            <v>408060301</v>
          </cell>
          <cell r="B459" t="str">
            <v>0408060301 - RESSECÇÃO MUSCULAR</v>
          </cell>
          <cell r="C459" t="str">
            <v>ORTOPEDIA</v>
          </cell>
          <cell r="D459" t="str">
            <v>AIH MS</v>
          </cell>
          <cell r="E459">
            <v>203.29</v>
          </cell>
          <cell r="F459">
            <v>1016.45</v>
          </cell>
          <cell r="H459">
            <v>1219.74</v>
          </cell>
          <cell r="I459" t="str">
            <v>média</v>
          </cell>
          <cell r="J459" t="str">
            <v>06 - Média e Alta Complexidade (MAC)</v>
          </cell>
          <cell r="K459">
            <v>5</v>
          </cell>
          <cell r="L459">
            <v>203.29</v>
          </cell>
        </row>
        <row r="460">
          <cell r="A460">
            <v>408060310</v>
          </cell>
          <cell r="B460" t="str">
            <v>0408060310 - RESSECÇÃO SIMPLES DE TUMOR ÓSSEO / DE PARTES MOLES</v>
          </cell>
          <cell r="C460" t="str">
            <v>ORTOPEDIA</v>
          </cell>
          <cell r="D460" t="str">
            <v>AIH MS</v>
          </cell>
          <cell r="E460">
            <v>368.03</v>
          </cell>
          <cell r="F460">
            <v>1104.0899999999999</v>
          </cell>
          <cell r="H460">
            <v>1472.12</v>
          </cell>
          <cell r="I460" t="str">
            <v>média</v>
          </cell>
          <cell r="J460" t="str">
            <v>06 - Média e Alta Complexidade (MAC)</v>
          </cell>
          <cell r="K460">
            <v>3</v>
          </cell>
        </row>
        <row r="461">
          <cell r="A461">
            <v>408060328</v>
          </cell>
          <cell r="B461" t="str">
            <v>0408060328 - RETIRADA DE CORPO ESTRANHO INTRA-ARTICULAR</v>
          </cell>
          <cell r="C461" t="str">
            <v>ORTOPEDIA</v>
          </cell>
          <cell r="D461" t="str">
            <v>AIH MS</v>
          </cell>
          <cell r="E461">
            <v>139.07</v>
          </cell>
          <cell r="F461">
            <v>973.49</v>
          </cell>
          <cell r="H461">
            <v>1112.56</v>
          </cell>
          <cell r="I461" t="str">
            <v>média</v>
          </cell>
          <cell r="J461" t="str">
            <v>06 - Média e Alta Complexidade (MAC)</v>
          </cell>
          <cell r="K461">
            <v>7</v>
          </cell>
          <cell r="L461">
            <v>417.21</v>
          </cell>
        </row>
        <row r="462">
          <cell r="A462">
            <v>408060336</v>
          </cell>
          <cell r="B462" t="str">
            <v>0408060336 - RETIRADA DE CORPO ESTRANHO INTRA-ÓSSEO</v>
          </cell>
          <cell r="C462" t="str">
            <v>ORTOPEDIA</v>
          </cell>
          <cell r="D462" t="str">
            <v>AIH MS</v>
          </cell>
          <cell r="E462">
            <v>140.33000000000001</v>
          </cell>
          <cell r="F462">
            <v>982.31</v>
          </cell>
          <cell r="H462">
            <v>1122.6400000000001</v>
          </cell>
          <cell r="I462" t="str">
            <v>média</v>
          </cell>
          <cell r="J462" t="str">
            <v>06 - Média e Alta Complexidade (MAC)</v>
          </cell>
          <cell r="K462">
            <v>6.9999999999999991</v>
          </cell>
          <cell r="L462">
            <v>420.9899999999999</v>
          </cell>
        </row>
        <row r="463">
          <cell r="A463">
            <v>408060344</v>
          </cell>
          <cell r="B463" t="str">
            <v>0408060344 - RETIRADA DE ESPAÇADORES / OUTROS MATERIAIS</v>
          </cell>
          <cell r="C463" t="str">
            <v>ORTOPEDIA</v>
          </cell>
          <cell r="D463" t="str">
            <v>AIH MS</v>
          </cell>
          <cell r="E463">
            <v>151.66999999999999</v>
          </cell>
          <cell r="F463">
            <v>910.02</v>
          </cell>
          <cell r="H463">
            <v>1061.69</v>
          </cell>
          <cell r="I463" t="str">
            <v>média</v>
          </cell>
          <cell r="J463" t="str">
            <v>06 - Média e Alta Complexidade (MAC)</v>
          </cell>
          <cell r="K463">
            <v>6</v>
          </cell>
          <cell r="L463">
            <v>303.33999999999997</v>
          </cell>
        </row>
        <row r="464">
          <cell r="A464">
            <v>408060352</v>
          </cell>
          <cell r="B464" t="str">
            <v>0408060352 - RETIRADA DE FIO OU PINO INTRA-ÓSSEO</v>
          </cell>
          <cell r="C464" t="str">
            <v>ORTOPEDIA</v>
          </cell>
          <cell r="D464" t="str">
            <v>AIH MS</v>
          </cell>
          <cell r="E464">
            <v>151.66</v>
          </cell>
          <cell r="F464">
            <v>909.96</v>
          </cell>
          <cell r="H464">
            <v>1061.6199999999999</v>
          </cell>
          <cell r="I464" t="str">
            <v>média</v>
          </cell>
          <cell r="J464" t="str">
            <v>06 - Média e Alta Complexidade (MAC)</v>
          </cell>
          <cell r="K464">
            <v>6</v>
          </cell>
          <cell r="L464">
            <v>303.32</v>
          </cell>
        </row>
        <row r="465">
          <cell r="A465">
            <v>408060360</v>
          </cell>
          <cell r="B465" t="str">
            <v>0408060360 - RETIRADA DE FIXADOR EXTERNO</v>
          </cell>
          <cell r="C465" t="str">
            <v>ORTOPEDIA</v>
          </cell>
          <cell r="D465" t="str">
            <v>AIH MS</v>
          </cell>
          <cell r="E465">
            <v>151.66999999999999</v>
          </cell>
          <cell r="F465">
            <v>910.02</v>
          </cell>
          <cell r="H465">
            <v>1061.69</v>
          </cell>
          <cell r="I465" t="str">
            <v>média</v>
          </cell>
          <cell r="J465" t="str">
            <v>06 - Média e Alta Complexidade (MAC)</v>
          </cell>
          <cell r="K465">
            <v>6</v>
          </cell>
          <cell r="L465">
            <v>303.33999999999997</v>
          </cell>
        </row>
        <row r="466">
          <cell r="A466">
            <v>408060379</v>
          </cell>
          <cell r="B466" t="str">
            <v>0408060379 - RETIRADA DE PLACA E/OU PARAFUSOS</v>
          </cell>
          <cell r="C466" t="str">
            <v>ORTOPEDIA</v>
          </cell>
          <cell r="D466" t="str">
            <v>AIH MS</v>
          </cell>
          <cell r="E466">
            <v>225.16</v>
          </cell>
          <cell r="F466">
            <v>1350.96</v>
          </cell>
          <cell r="H466">
            <v>1576.12</v>
          </cell>
          <cell r="I466" t="str">
            <v>média</v>
          </cell>
          <cell r="J466" t="str">
            <v>06 - Média e Alta Complexidade (MAC)</v>
          </cell>
          <cell r="K466">
            <v>6</v>
          </cell>
          <cell r="L466">
            <v>450.32</v>
          </cell>
        </row>
        <row r="467">
          <cell r="A467">
            <v>408060387</v>
          </cell>
          <cell r="B467" t="str">
            <v>0408060387 - RETIRADA DE PRÓTESE DE SUBSTITUIÇÃO DE GRANDES ARTICULAÇÕES (OMBRO / COTOVELO / QUADRIL / JOELHO)</v>
          </cell>
          <cell r="C467" t="str">
            <v>ORTOPEDIA</v>
          </cell>
          <cell r="D467" t="str">
            <v>AIH MS</v>
          </cell>
          <cell r="E467">
            <v>759.42</v>
          </cell>
          <cell r="F467">
            <v>1518.84</v>
          </cell>
          <cell r="H467">
            <v>2278.2600000000002</v>
          </cell>
          <cell r="I467" t="str">
            <v>média</v>
          </cell>
          <cell r="J467" t="str">
            <v>06 - Média e Alta Complexidade (MAC)</v>
          </cell>
          <cell r="K467">
            <v>2</v>
          </cell>
        </row>
        <row r="468">
          <cell r="A468">
            <v>408060409</v>
          </cell>
          <cell r="B468" t="str">
            <v>0408060409 - RETIRADA DE TRAÇÃO TRANS-ESQUELÉTICA</v>
          </cell>
          <cell r="C468" t="str">
            <v>ORTOPEDIA</v>
          </cell>
          <cell r="D468" t="str">
            <v>AIH MS</v>
          </cell>
          <cell r="E468">
            <v>225.17</v>
          </cell>
          <cell r="F468">
            <v>675.51</v>
          </cell>
          <cell r="H468">
            <v>900.68</v>
          </cell>
          <cell r="I468" t="str">
            <v>média</v>
          </cell>
          <cell r="J468" t="str">
            <v>06 - Média e Alta Complexidade (MAC)</v>
          </cell>
          <cell r="K468">
            <v>3</v>
          </cell>
        </row>
        <row r="469">
          <cell r="A469">
            <v>408060417</v>
          </cell>
          <cell r="B469" t="str">
            <v>0408060417 - RETRAÇÃO CICATRICIAL DOS DEDOS COM COMPROMETIMENTO TENDINOSO (POR DEDO)</v>
          </cell>
          <cell r="C469" t="str">
            <v>ORTOPEDIA</v>
          </cell>
          <cell r="D469" t="str">
            <v>AIH MS</v>
          </cell>
          <cell r="E469">
            <v>205.53</v>
          </cell>
          <cell r="F469">
            <v>1027.6500000000001</v>
          </cell>
          <cell r="H469">
            <v>1233.18</v>
          </cell>
          <cell r="I469" t="str">
            <v>média</v>
          </cell>
          <cell r="J469" t="str">
            <v>06 - Média e Alta Complexidade (MAC)</v>
          </cell>
          <cell r="K469">
            <v>5</v>
          </cell>
          <cell r="L469">
            <v>205.53</v>
          </cell>
        </row>
        <row r="470">
          <cell r="A470">
            <v>408060425</v>
          </cell>
          <cell r="B470" t="str">
            <v>0408060425 - REVISÃO CIRÚRGICA DE COTO DE AMPUTAÇÃO DOS DEDOS</v>
          </cell>
          <cell r="C470" t="str">
            <v>ORTOPEDIA</v>
          </cell>
          <cell r="D470" t="str">
            <v>AIH MS</v>
          </cell>
          <cell r="E470">
            <v>207.02</v>
          </cell>
          <cell r="F470">
            <v>1035.0999999999999</v>
          </cell>
          <cell r="H470">
            <v>1242.1199999999999</v>
          </cell>
          <cell r="I470" t="str">
            <v>média</v>
          </cell>
          <cell r="J470" t="str">
            <v>06 - Média e Alta Complexidade (MAC)</v>
          </cell>
          <cell r="K470">
            <v>4.9999999999999991</v>
          </cell>
          <cell r="L470">
            <v>207.01999999999984</v>
          </cell>
        </row>
        <row r="471">
          <cell r="A471">
            <v>408060433</v>
          </cell>
          <cell r="B471" t="str">
            <v>0408060433 - TENODESE</v>
          </cell>
          <cell r="C471" t="str">
            <v>ORTOPEDIA</v>
          </cell>
          <cell r="D471" t="str">
            <v>AIH MS</v>
          </cell>
          <cell r="E471">
            <v>204.09</v>
          </cell>
          <cell r="F471">
            <v>1020.45</v>
          </cell>
          <cell r="H471">
            <v>1224.54</v>
          </cell>
          <cell r="I471" t="str">
            <v>média</v>
          </cell>
          <cell r="J471" t="str">
            <v>06 - Média e Alta Complexidade (MAC)</v>
          </cell>
          <cell r="K471">
            <v>5</v>
          </cell>
          <cell r="L471">
            <v>204.09</v>
          </cell>
        </row>
        <row r="472">
          <cell r="A472">
            <v>408060441</v>
          </cell>
          <cell r="B472" t="str">
            <v>0408060441 - TENÓLISE</v>
          </cell>
          <cell r="C472" t="str">
            <v>ORTOPEDIA</v>
          </cell>
          <cell r="D472" t="str">
            <v>AIH MS</v>
          </cell>
          <cell r="E472">
            <v>229.4</v>
          </cell>
          <cell r="F472">
            <v>917.6</v>
          </cell>
          <cell r="H472">
            <v>1147</v>
          </cell>
          <cell r="I472" t="str">
            <v>média</v>
          </cell>
          <cell r="J472" t="str">
            <v>06 - Média e Alta Complexidade (MAC)</v>
          </cell>
          <cell r="K472">
            <v>4</v>
          </cell>
        </row>
        <row r="473">
          <cell r="A473">
            <v>408060450</v>
          </cell>
          <cell r="B473" t="str">
            <v>0408060450 - TENOMIORRAFIA</v>
          </cell>
          <cell r="C473" t="str">
            <v>ORTOPEDIA</v>
          </cell>
          <cell r="D473" t="str">
            <v>AIH MS</v>
          </cell>
          <cell r="E473">
            <v>205.91</v>
          </cell>
          <cell r="F473">
            <v>1029.55</v>
          </cell>
          <cell r="H473">
            <v>1235.46</v>
          </cell>
          <cell r="I473" t="str">
            <v>média</v>
          </cell>
          <cell r="J473" t="str">
            <v>06 - Média e Alta Complexidade (MAC)</v>
          </cell>
          <cell r="K473">
            <v>5</v>
          </cell>
          <cell r="L473">
            <v>205.91</v>
          </cell>
        </row>
        <row r="474">
          <cell r="A474">
            <v>408060468</v>
          </cell>
          <cell r="B474" t="str">
            <v>0408060468 - TENOMIOTOMIA / DESINSERÇÃO</v>
          </cell>
          <cell r="C474" t="str">
            <v>ORTOPEDIA</v>
          </cell>
          <cell r="D474" t="str">
            <v>AIH MS</v>
          </cell>
          <cell r="E474">
            <v>208.94</v>
          </cell>
          <cell r="F474">
            <v>1044.7</v>
          </cell>
          <cell r="H474">
            <v>1253.6400000000001</v>
          </cell>
          <cell r="I474" t="str">
            <v>média</v>
          </cell>
          <cell r="J474" t="str">
            <v>06 - Média e Alta Complexidade (MAC)</v>
          </cell>
          <cell r="K474">
            <v>5</v>
          </cell>
          <cell r="L474">
            <v>208.94</v>
          </cell>
        </row>
        <row r="475">
          <cell r="A475">
            <v>408060476</v>
          </cell>
          <cell r="B475" t="str">
            <v>0408060476 - TENOPLASTIA OU ENXERTO DE TENDÃO UNICO</v>
          </cell>
          <cell r="C475" t="str">
            <v>ORTOPEDIA</v>
          </cell>
          <cell r="D475" t="str">
            <v>AIH MS</v>
          </cell>
          <cell r="E475">
            <v>680.2</v>
          </cell>
          <cell r="F475">
            <v>1360.4</v>
          </cell>
          <cell r="H475">
            <v>2040.6</v>
          </cell>
          <cell r="I475" t="str">
            <v>média</v>
          </cell>
          <cell r="J475" t="str">
            <v>06 - Média e Alta Complexidade (MAC)</v>
          </cell>
          <cell r="K475">
            <v>2</v>
          </cell>
        </row>
        <row r="476">
          <cell r="A476">
            <v>408060484</v>
          </cell>
          <cell r="B476" t="str">
            <v>0408060484 - TENORRAFIA ÚNICA EM TÚNEL OSTEO-FIBROSO</v>
          </cell>
          <cell r="C476" t="str">
            <v>ORTOPEDIA</v>
          </cell>
          <cell r="D476" t="str">
            <v>AIH MS</v>
          </cell>
          <cell r="E476">
            <v>421.3</v>
          </cell>
          <cell r="F476">
            <v>1263.9000000000001</v>
          </cell>
          <cell r="H476">
            <v>1685.2</v>
          </cell>
          <cell r="I476" t="str">
            <v>média</v>
          </cell>
          <cell r="J476" t="str">
            <v>06 - Média e Alta Complexidade (MAC)</v>
          </cell>
          <cell r="K476">
            <v>3</v>
          </cell>
        </row>
        <row r="477">
          <cell r="A477">
            <v>408060492</v>
          </cell>
          <cell r="B477" t="str">
            <v>0408060492 - TRANSPLANTE DO HALUX P/ O POLEGAR</v>
          </cell>
          <cell r="C477" t="str">
            <v>ORTOPEDIA</v>
          </cell>
          <cell r="D477" t="str">
            <v>AIH MS</v>
          </cell>
          <cell r="E477">
            <v>338.92</v>
          </cell>
          <cell r="F477">
            <v>677.84</v>
          </cell>
          <cell r="H477">
            <v>1016.76</v>
          </cell>
          <cell r="I477" t="str">
            <v>alta</v>
          </cell>
          <cell r="J477" t="str">
            <v>06 - Média e Alta Complexidade (MAC)</v>
          </cell>
          <cell r="K477">
            <v>2</v>
          </cell>
        </row>
        <row r="478">
          <cell r="A478">
            <v>408060506</v>
          </cell>
          <cell r="B478" t="str">
            <v>0408060506 - TRANSPLANTE DO SEGUNDO PODODÁCTILO PARA POLEGAR / QUALQUER OUTRO DEDO DA MÃO</v>
          </cell>
          <cell r="C478" t="str">
            <v>ORTOPEDIA</v>
          </cell>
          <cell r="D478" t="str">
            <v>AIH MS</v>
          </cell>
          <cell r="E478">
            <v>402.16</v>
          </cell>
          <cell r="F478">
            <v>804.32</v>
          </cell>
          <cell r="H478">
            <v>1206.48</v>
          </cell>
          <cell r="I478" t="str">
            <v>alta</v>
          </cell>
          <cell r="J478" t="str">
            <v>06 - Média e Alta Complexidade (MAC)</v>
          </cell>
          <cell r="K478">
            <v>2</v>
          </cell>
        </row>
        <row r="479">
          <cell r="A479">
            <v>408060514</v>
          </cell>
          <cell r="B479" t="str">
            <v>0408060514 - TRANSPLANTE MÚSCULO-CUTÂNEO C/ MICRO-ANASTOMOSE NO TRONCO / EXTREMIDADE</v>
          </cell>
          <cell r="C479" t="str">
            <v>ORTOPEDIA</v>
          </cell>
          <cell r="D479" t="str">
            <v>AIH MS</v>
          </cell>
          <cell r="E479">
            <v>1297.01</v>
          </cell>
          <cell r="F479">
            <v>2594.02</v>
          </cell>
          <cell r="H479">
            <v>3891.03</v>
          </cell>
          <cell r="I479" t="str">
            <v>alta</v>
          </cell>
          <cell r="J479" t="str">
            <v>06 - Média e Alta Complexidade (MAC)</v>
          </cell>
          <cell r="K479">
            <v>2</v>
          </cell>
        </row>
        <row r="480">
          <cell r="A480">
            <v>408060522</v>
          </cell>
          <cell r="B480" t="str">
            <v>0408060522 - TRANSPLANTE OSTEO-MÚSCULO-CUTÂNEO C/ MICRO-ANASTOMOSE NO TRONCO OU EXTREMIDADES</v>
          </cell>
          <cell r="C480" t="str">
            <v>ORTOPEDIA</v>
          </cell>
          <cell r="D480" t="str">
            <v>AIH MS</v>
          </cell>
          <cell r="E480">
            <v>1044.8599999999999</v>
          </cell>
          <cell r="F480">
            <v>2089.7199999999998</v>
          </cell>
          <cell r="H480">
            <v>3134.58</v>
          </cell>
          <cell r="I480" t="str">
            <v>alta</v>
          </cell>
          <cell r="J480" t="str">
            <v>06 - Média e Alta Complexidade (MAC)</v>
          </cell>
          <cell r="K480">
            <v>2</v>
          </cell>
        </row>
        <row r="481">
          <cell r="A481">
            <v>408060530</v>
          </cell>
          <cell r="B481" t="str">
            <v>0408060530 - TRANSPOSIÇÃO / TRANSFERÊNCIA MIOTENDINOSA MÚLTIPLA</v>
          </cell>
          <cell r="C481" t="str">
            <v>ORTOPEDIA</v>
          </cell>
          <cell r="D481" t="str">
            <v>AIH MS</v>
          </cell>
          <cell r="E481">
            <v>346.53</v>
          </cell>
          <cell r="F481">
            <v>1039.5899999999999</v>
          </cell>
          <cell r="H481">
            <v>1386.12</v>
          </cell>
          <cell r="I481" t="str">
            <v>média</v>
          </cell>
          <cell r="J481" t="str">
            <v>06 - Média e Alta Complexidade (MAC)</v>
          </cell>
          <cell r="K481">
            <v>3</v>
          </cell>
        </row>
        <row r="482">
          <cell r="A482">
            <v>408060549</v>
          </cell>
          <cell r="B482" t="str">
            <v>0408060549 - TRANSPOSIÇÃO / TRANSFERÊNCIA MIOTENDINOSA ÚNICA</v>
          </cell>
          <cell r="C482" t="str">
            <v>ORTOPEDIA</v>
          </cell>
          <cell r="D482" t="str">
            <v>AIH MS</v>
          </cell>
          <cell r="E482">
            <v>214.21</v>
          </cell>
          <cell r="F482">
            <v>1071.05</v>
          </cell>
          <cell r="H482">
            <v>1285.26</v>
          </cell>
          <cell r="I482" t="str">
            <v>média</v>
          </cell>
          <cell r="J482" t="str">
            <v>06 - Média e Alta Complexidade (MAC)</v>
          </cell>
          <cell r="K482">
            <v>5</v>
          </cell>
          <cell r="L482">
            <v>214.21</v>
          </cell>
        </row>
        <row r="483">
          <cell r="A483">
            <v>408060573</v>
          </cell>
          <cell r="B483" t="str">
            <v>0408060573 - TRATAMENTO CIRÚRGICO DE DEDO EM MARTELO / EM GARRA (MÃO E PÉ)</v>
          </cell>
          <cell r="C483" t="str">
            <v>ORTOPEDIA</v>
          </cell>
          <cell r="D483" t="str">
            <v>AIH MS</v>
          </cell>
          <cell r="E483">
            <v>268.41000000000003</v>
          </cell>
          <cell r="F483">
            <v>1073.6400000000001</v>
          </cell>
          <cell r="H483">
            <v>1342.05</v>
          </cell>
          <cell r="I483" t="str">
            <v>média</v>
          </cell>
          <cell r="J483" t="str">
            <v>06 - Média e Alta Complexidade (MAC)</v>
          </cell>
          <cell r="K483">
            <v>4</v>
          </cell>
        </row>
        <row r="484">
          <cell r="A484">
            <v>408060581</v>
          </cell>
          <cell r="B484" t="str">
            <v>0408060581 - TRATAMENTO CIRÚRGICO DE DEFORMIDADE ARTICULAR POR RETRACAO TENO-CAPSULO-LIGAMENTAR</v>
          </cell>
          <cell r="C484" t="str">
            <v>ORTOPEDIA</v>
          </cell>
          <cell r="D484" t="str">
            <v>AIH MS</v>
          </cell>
          <cell r="E484">
            <v>377</v>
          </cell>
          <cell r="F484">
            <v>1131</v>
          </cell>
          <cell r="H484">
            <v>1508</v>
          </cell>
          <cell r="I484" t="str">
            <v>média</v>
          </cell>
          <cell r="J484" t="str">
            <v>06 - Média e Alta Complexidade (MAC)</v>
          </cell>
          <cell r="K484">
            <v>3</v>
          </cell>
        </row>
        <row r="485">
          <cell r="A485">
            <v>408060590</v>
          </cell>
          <cell r="B485" t="str">
            <v>0408060590 - TRATAMENTO CIRÚRGICO DE FRATURA VICIOSAMENTE CONSOLIDADA DOS OSSOS LONGOS EXCETO DA MÃO E DO PÉ</v>
          </cell>
          <cell r="C485" t="str">
            <v>ORTOPEDIA</v>
          </cell>
          <cell r="D485" t="str">
            <v>AIH MS</v>
          </cell>
          <cell r="E485">
            <v>555.83000000000004</v>
          </cell>
          <cell r="F485">
            <v>1111.6600000000001</v>
          </cell>
          <cell r="H485">
            <v>1667.49</v>
          </cell>
          <cell r="I485" t="str">
            <v>média</v>
          </cell>
          <cell r="J485" t="str">
            <v>06 - Média e Alta Complexidade (MAC)</v>
          </cell>
          <cell r="K485">
            <v>2</v>
          </cell>
        </row>
        <row r="486">
          <cell r="A486">
            <v>408060603</v>
          </cell>
          <cell r="B486" t="str">
            <v>0408060603 - TRATAMENTO CIRÚRGICO DE HERNIA MUSCULAR</v>
          </cell>
          <cell r="C486" t="str">
            <v>ORTOPEDIA</v>
          </cell>
          <cell r="D486" t="str">
            <v>AIH MS</v>
          </cell>
          <cell r="E486">
            <v>203.29</v>
          </cell>
          <cell r="F486">
            <v>1016.45</v>
          </cell>
          <cell r="H486">
            <v>1219.74</v>
          </cell>
          <cell r="I486" t="str">
            <v>média</v>
          </cell>
          <cell r="J486" t="str">
            <v>06 - Média e Alta Complexidade (MAC)</v>
          </cell>
          <cell r="K486">
            <v>5</v>
          </cell>
          <cell r="L486">
            <v>203.29</v>
          </cell>
        </row>
        <row r="487">
          <cell r="A487">
            <v>408060646</v>
          </cell>
          <cell r="B487" t="str">
            <v>0408060646 - TRATAMENTO CIRÚRGICO DE MÃO OU PÉ EM FENDA / DEDO BÍFIDO / MACRODACTILIA / POLIDACTILIA</v>
          </cell>
          <cell r="C487" t="str">
            <v>ORTOPEDIA</v>
          </cell>
          <cell r="D487" t="str">
            <v>AIH MS</v>
          </cell>
          <cell r="E487">
            <v>240.6</v>
          </cell>
          <cell r="F487">
            <v>481.2</v>
          </cell>
          <cell r="H487">
            <v>721.8</v>
          </cell>
          <cell r="I487" t="str">
            <v>alta</v>
          </cell>
          <cell r="J487" t="str">
            <v>06 - Média e Alta Complexidade (MAC)</v>
          </cell>
          <cell r="K487">
            <v>2</v>
          </cell>
        </row>
        <row r="488">
          <cell r="A488">
            <v>408060662</v>
          </cell>
          <cell r="B488" t="str">
            <v>0408060662 - TRATAMENTO CIRÚRGICO DE POLIDACTILIA ARTICULADA</v>
          </cell>
          <cell r="C488" t="str">
            <v>ORTOPEDIA</v>
          </cell>
          <cell r="D488" t="str">
            <v>AIH MS</v>
          </cell>
          <cell r="E488">
            <v>232.28</v>
          </cell>
          <cell r="F488">
            <v>464.56</v>
          </cell>
          <cell r="H488">
            <v>696.84</v>
          </cell>
          <cell r="I488" t="str">
            <v>alta</v>
          </cell>
          <cell r="J488" t="str">
            <v>06 - Média e Alta Complexidade (MAC)</v>
          </cell>
          <cell r="K488">
            <v>2</v>
          </cell>
        </row>
        <row r="489">
          <cell r="A489">
            <v>408060697</v>
          </cell>
          <cell r="B489" t="str">
            <v>0408060697 - TRATAMENTO CIRÚRGICO DE SINDACTILIA COMPLEXA (C/ FUSÃO ÓSSEA)</v>
          </cell>
          <cell r="C489" t="str">
            <v>ORTOPEDIA</v>
          </cell>
          <cell r="D489" t="str">
            <v>AIH MS</v>
          </cell>
          <cell r="E489">
            <v>269.56</v>
          </cell>
          <cell r="F489">
            <v>539.12</v>
          </cell>
          <cell r="H489">
            <v>808.68</v>
          </cell>
          <cell r="I489" t="str">
            <v>alta</v>
          </cell>
          <cell r="J489" t="str">
            <v>06 - Média e Alta Complexidade (MAC)</v>
          </cell>
          <cell r="K489">
            <v>2</v>
          </cell>
        </row>
        <row r="490">
          <cell r="A490">
            <v>408060700</v>
          </cell>
          <cell r="B490" t="str">
            <v>0408060700 - TRATAMENTO CIRÚRGICO DE SINDACTILIA SIMPLES (DOIS DEDOS)</v>
          </cell>
          <cell r="C490" t="str">
            <v>ORTOPEDIA</v>
          </cell>
          <cell r="D490" t="str">
            <v>AIH MS</v>
          </cell>
          <cell r="E490">
            <v>209.82</v>
          </cell>
          <cell r="F490">
            <v>1049.0999999999999</v>
          </cell>
          <cell r="H490">
            <v>1258.92</v>
          </cell>
          <cell r="I490" t="str">
            <v>média</v>
          </cell>
          <cell r="J490" t="str">
            <v>06 - Média e Alta Complexidade (MAC)</v>
          </cell>
          <cell r="K490">
            <v>5</v>
          </cell>
          <cell r="L490">
            <v>209.82</v>
          </cell>
        </row>
        <row r="491">
          <cell r="A491">
            <v>402010019</v>
          </cell>
          <cell r="B491" t="str">
            <v>0402010019 - EXTIRPAÇÃO DE BÓCIO INTRATORÁCICO POR VIA TRANSESTERNAL</v>
          </cell>
          <cell r="C491" t="str">
            <v>OTORRINO/CABEÇAEPESCOÇO</v>
          </cell>
          <cell r="D491" t="str">
            <v>AIH MS</v>
          </cell>
          <cell r="E491">
            <v>750.09</v>
          </cell>
          <cell r="F491">
            <v>1500.18</v>
          </cell>
          <cell r="H491">
            <v>2250.27</v>
          </cell>
          <cell r="I491" t="str">
            <v>média</v>
          </cell>
          <cell r="J491" t="str">
            <v>06 - Média e Alta Complexidade (MAC)</v>
          </cell>
          <cell r="K491">
            <v>2</v>
          </cell>
        </row>
        <row r="492">
          <cell r="A492">
            <v>402010027</v>
          </cell>
          <cell r="B492" t="str">
            <v>0402010027 - PARATIREOIDECTOMIA</v>
          </cell>
          <cell r="C492" t="str">
            <v>OTORRINO/CABEÇAEPESCOÇO</v>
          </cell>
          <cell r="D492" t="str">
            <v>AIH MS</v>
          </cell>
          <cell r="E492">
            <v>833.3</v>
          </cell>
          <cell r="F492">
            <v>1666.6</v>
          </cell>
          <cell r="H492">
            <v>2499.9</v>
          </cell>
          <cell r="I492" t="str">
            <v>média</v>
          </cell>
          <cell r="J492" t="str">
            <v>06 - Média e Alta Complexidade (MAC)</v>
          </cell>
          <cell r="K492">
            <v>2</v>
          </cell>
        </row>
        <row r="493">
          <cell r="A493">
            <v>402010035</v>
          </cell>
          <cell r="B493" t="str">
            <v>0402010035 - TIREOIDECTOMIA PARCIAL</v>
          </cell>
          <cell r="C493" t="str">
            <v>OTORRINO/CABEÇAEPESCOÇO</v>
          </cell>
          <cell r="D493" t="str">
            <v>AIH MS</v>
          </cell>
          <cell r="E493">
            <v>425.63</v>
          </cell>
          <cell r="F493">
            <v>1276.8900000000001</v>
          </cell>
          <cell r="H493">
            <v>1702.52</v>
          </cell>
          <cell r="I493" t="str">
            <v>média</v>
          </cell>
          <cell r="J493" t="str">
            <v>06 - Média e Alta Complexidade (MAC)</v>
          </cell>
          <cell r="K493">
            <v>3.0000000000000004</v>
          </cell>
        </row>
        <row r="494">
          <cell r="A494">
            <v>402010043</v>
          </cell>
          <cell r="B494" t="str">
            <v>0402010043 - TIREOIDECTOMIA TOTAL</v>
          </cell>
          <cell r="C494" t="str">
            <v>OTORRINO/CABEÇAEPESCOÇO</v>
          </cell>
          <cell r="D494" t="str">
            <v>AIH MS</v>
          </cell>
          <cell r="E494">
            <v>451.37</v>
          </cell>
          <cell r="F494">
            <v>1354.11</v>
          </cell>
          <cell r="H494">
            <v>1805.48</v>
          </cell>
          <cell r="I494" t="str">
            <v>média</v>
          </cell>
          <cell r="J494" t="str">
            <v>06 - Média e Alta Complexidade (MAC)</v>
          </cell>
          <cell r="K494">
            <v>2.9999999999999996</v>
          </cell>
        </row>
        <row r="495">
          <cell r="A495">
            <v>402010051</v>
          </cell>
          <cell r="B495" t="str">
            <v>0402010051 - TIREOIDECTOMIA TOTAL COM ESVAZIAMENTO GANGLIONAR</v>
          </cell>
          <cell r="C495" t="str">
            <v>OTORRINO/CABEÇAEPESCOÇO</v>
          </cell>
          <cell r="D495" t="str">
            <v>AIH MS</v>
          </cell>
          <cell r="E495">
            <v>767.77</v>
          </cell>
          <cell r="F495">
            <v>1535.54</v>
          </cell>
          <cell r="H495">
            <v>2303.31</v>
          </cell>
          <cell r="I495" t="str">
            <v>média</v>
          </cell>
          <cell r="J495" t="str">
            <v>06 - Média e Alta Complexidade (MAC)</v>
          </cell>
          <cell r="K495">
            <v>2</v>
          </cell>
        </row>
        <row r="496">
          <cell r="A496">
            <v>402020022</v>
          </cell>
          <cell r="B496" t="str">
            <v>0402020022 - SUPRARRENALECTOMIA UNILATERAL</v>
          </cell>
          <cell r="C496" t="str">
            <v>OTORRINO/CABEÇAEPESCOÇO</v>
          </cell>
          <cell r="D496" t="str">
            <v>AIH MS</v>
          </cell>
          <cell r="E496">
            <v>719.47</v>
          </cell>
          <cell r="F496">
            <v>1438.94</v>
          </cell>
          <cell r="H496">
            <v>2158.41</v>
          </cell>
          <cell r="I496" t="str">
            <v>média</v>
          </cell>
          <cell r="J496" t="str">
            <v>06 - Média e Alta Complexidade (MAC)</v>
          </cell>
          <cell r="K496">
            <v>2</v>
          </cell>
        </row>
        <row r="497">
          <cell r="A497">
            <v>404010016</v>
          </cell>
          <cell r="B497" t="str">
            <v>0404010016 - ADENOIDECTOMIA</v>
          </cell>
          <cell r="C497" t="str">
            <v>OTORRINO/CABEÇAEPESCOÇO</v>
          </cell>
          <cell r="D497" t="str">
            <v>AIH MS</v>
          </cell>
          <cell r="E497">
            <v>348.18</v>
          </cell>
          <cell r="F497">
            <v>1044.54</v>
          </cell>
          <cell r="H497">
            <v>1392.72</v>
          </cell>
          <cell r="I497" t="str">
            <v>média</v>
          </cell>
          <cell r="J497" t="str">
            <v>06 - Média e Alta Complexidade (MAC)</v>
          </cell>
          <cell r="K497">
            <v>3</v>
          </cell>
        </row>
        <row r="498">
          <cell r="A498">
            <v>404010024</v>
          </cell>
          <cell r="B498" t="str">
            <v>0404010024 - AMIGDALECTOMIA</v>
          </cell>
          <cell r="C498" t="str">
            <v>OTORRINO/CABEÇAEPESCOÇO</v>
          </cell>
          <cell r="D498" t="str">
            <v>AIH MS</v>
          </cell>
          <cell r="E498">
            <v>306.57</v>
          </cell>
          <cell r="F498">
            <v>919.71</v>
          </cell>
          <cell r="H498">
            <v>1226.28</v>
          </cell>
          <cell r="I498" t="str">
            <v>média</v>
          </cell>
          <cell r="J498" t="str">
            <v>06 - Média e Alta Complexidade (MAC)</v>
          </cell>
          <cell r="K498">
            <v>3</v>
          </cell>
        </row>
        <row r="499">
          <cell r="A499">
            <v>404010032</v>
          </cell>
          <cell r="B499" t="str">
            <v>0404010032 - AMIGDALECTOMIA COM ADENOIDECTOMIA</v>
          </cell>
          <cell r="C499" t="str">
            <v>OTORRINO/CABEÇAEPESCOÇO</v>
          </cell>
          <cell r="D499" t="str">
            <v>AIH MS</v>
          </cell>
          <cell r="E499">
            <v>337.22</v>
          </cell>
          <cell r="F499">
            <v>1011.66</v>
          </cell>
          <cell r="H499">
            <v>1348.88</v>
          </cell>
          <cell r="I499" t="str">
            <v>média</v>
          </cell>
          <cell r="J499" t="str">
            <v>06 - Média e Alta Complexidade (MAC)</v>
          </cell>
          <cell r="K499">
            <v>2.9999999999999996</v>
          </cell>
        </row>
        <row r="500">
          <cell r="A500">
            <v>404010105</v>
          </cell>
          <cell r="B500" t="str">
            <v>0404010105 - ESTAPEDECTOMIA</v>
          </cell>
          <cell r="C500" t="str">
            <v>OTORRINO/CABEÇAEPESCOÇO</v>
          </cell>
          <cell r="D500" t="str">
            <v>AIH MS</v>
          </cell>
          <cell r="E500">
            <v>676.26</v>
          </cell>
          <cell r="F500">
            <v>1352.52</v>
          </cell>
          <cell r="H500">
            <v>2028.78</v>
          </cell>
          <cell r="I500" t="str">
            <v>média</v>
          </cell>
          <cell r="J500" t="str">
            <v>06 - Média e Alta Complexidade (MAC)</v>
          </cell>
          <cell r="K500">
            <v>2</v>
          </cell>
        </row>
        <row r="501">
          <cell r="A501">
            <v>404010113</v>
          </cell>
          <cell r="B501" t="str">
            <v>0404010113 - EXÉRESE DE PAPILOMA EM LARINGE</v>
          </cell>
          <cell r="C501" t="str">
            <v>OTORRINO/CABEÇAEPESCOÇO</v>
          </cell>
          <cell r="D501" t="str">
            <v>AIH MS</v>
          </cell>
          <cell r="E501">
            <v>163.1</v>
          </cell>
          <cell r="F501">
            <v>815.5</v>
          </cell>
          <cell r="H501">
            <v>978.6</v>
          </cell>
          <cell r="I501" t="str">
            <v>média</v>
          </cell>
          <cell r="J501" t="str">
            <v>06 - Média e Alta Complexidade (MAC)</v>
          </cell>
          <cell r="K501">
            <v>5</v>
          </cell>
          <cell r="L501">
            <v>163.1</v>
          </cell>
        </row>
        <row r="502">
          <cell r="A502">
            <v>404010121</v>
          </cell>
          <cell r="B502" t="str">
            <v>0404010121 - EXÉRESE DE TUMOR DE VIAS AEREAS SUPERIORES, FACE E PESCOÇO</v>
          </cell>
          <cell r="C502" t="str">
            <v>OTORRINO/CABEÇAEPESCOÇO</v>
          </cell>
          <cell r="D502" t="str">
            <v>AIH MS</v>
          </cell>
          <cell r="E502">
            <v>358.58</v>
          </cell>
          <cell r="F502">
            <v>1075.74</v>
          </cell>
          <cell r="H502">
            <v>1434.32</v>
          </cell>
          <cell r="I502" t="str">
            <v>média</v>
          </cell>
          <cell r="J502" t="str">
            <v>06 - Média e Alta Complexidade (MAC)</v>
          </cell>
          <cell r="K502">
            <v>3</v>
          </cell>
        </row>
        <row r="503">
          <cell r="A503">
            <v>404010130</v>
          </cell>
          <cell r="B503" t="str">
            <v>0404010130 - EXTIRPAÇÃO DE TUMOR DO CAVUM E FARINGE</v>
          </cell>
          <cell r="C503" t="str">
            <v>OTORRINO/CABEÇAEPESCOÇO</v>
          </cell>
          <cell r="D503" t="str">
            <v>AIH MS</v>
          </cell>
          <cell r="E503">
            <v>242.23</v>
          </cell>
          <cell r="F503">
            <v>968.92</v>
          </cell>
          <cell r="H503">
            <v>1211.1500000000001</v>
          </cell>
          <cell r="I503" t="str">
            <v>média</v>
          </cell>
          <cell r="J503" t="str">
            <v>06 - Média e Alta Complexidade (MAC)</v>
          </cell>
          <cell r="K503">
            <v>4</v>
          </cell>
        </row>
        <row r="504">
          <cell r="A504">
            <v>404010172</v>
          </cell>
          <cell r="B504" t="str">
            <v>0404010172 - LARINGECTOMIA PARCIAL</v>
          </cell>
          <cell r="C504" t="str">
            <v>OTORRINO/CABEÇAEPESCOÇO</v>
          </cell>
          <cell r="D504" t="str">
            <v>AIH MS</v>
          </cell>
          <cell r="E504">
            <v>1073.02</v>
          </cell>
          <cell r="F504">
            <v>1073.02</v>
          </cell>
          <cell r="H504">
            <v>2146.04</v>
          </cell>
          <cell r="I504" t="str">
            <v>média</v>
          </cell>
          <cell r="J504" t="str">
            <v>06 - Média e Alta Complexidade (MAC)</v>
          </cell>
          <cell r="K504">
            <v>1</v>
          </cell>
        </row>
        <row r="505">
          <cell r="A505">
            <v>404010180</v>
          </cell>
          <cell r="B505" t="str">
            <v>0404010180 - LARINGECTOMIA TOTAL</v>
          </cell>
          <cell r="C505" t="str">
            <v>OTORRINO/CABEÇAEPESCOÇO</v>
          </cell>
          <cell r="D505" t="str">
            <v>AIH MS</v>
          </cell>
          <cell r="E505">
            <v>980.31</v>
          </cell>
          <cell r="F505">
            <v>980.31</v>
          </cell>
          <cell r="H505">
            <v>1960.62</v>
          </cell>
          <cell r="I505" t="str">
            <v>média</v>
          </cell>
          <cell r="J505" t="str">
            <v>06 - Média e Alta Complexidade (MAC)</v>
          </cell>
          <cell r="K505">
            <v>1</v>
          </cell>
        </row>
        <row r="506">
          <cell r="A506">
            <v>404010199</v>
          </cell>
          <cell r="B506" t="str">
            <v>0404010199 - LARINGECTOMIA TOTAL COM ESVAZIAMENTO CERVICAL</v>
          </cell>
          <cell r="C506" t="str">
            <v>OTORRINO/CABEÇAEPESCOÇO</v>
          </cell>
          <cell r="D506" t="str">
            <v>AIH MS</v>
          </cell>
          <cell r="E506">
            <v>980.31</v>
          </cell>
          <cell r="F506">
            <v>980.31</v>
          </cell>
          <cell r="H506">
            <v>1960.62</v>
          </cell>
          <cell r="I506" t="str">
            <v>média</v>
          </cell>
          <cell r="J506" t="str">
            <v>06 - Média e Alta Complexidade (MAC)</v>
          </cell>
          <cell r="K506">
            <v>1</v>
          </cell>
        </row>
        <row r="507">
          <cell r="A507">
            <v>404010202</v>
          </cell>
          <cell r="B507" t="str">
            <v>0404010202 - LARINGORRAFIA</v>
          </cell>
          <cell r="C507" t="str">
            <v>OTORRINO/CABEÇAEPESCOÇO</v>
          </cell>
          <cell r="D507" t="str">
            <v>AIH MS</v>
          </cell>
          <cell r="E507">
            <v>886.45</v>
          </cell>
          <cell r="F507">
            <v>1772.9</v>
          </cell>
          <cell r="H507">
            <v>2659.35</v>
          </cell>
          <cell r="I507" t="str">
            <v>média</v>
          </cell>
          <cell r="J507" t="str">
            <v>06 - Média e Alta Complexidade (MAC)</v>
          </cell>
          <cell r="K507">
            <v>2</v>
          </cell>
        </row>
        <row r="508">
          <cell r="A508">
            <v>404010210</v>
          </cell>
          <cell r="B508" t="str">
            <v>0404010210 - MASTOIDECTOMIA RADICAL</v>
          </cell>
          <cell r="C508" t="str">
            <v>OTORRINO/CABEÇAEPESCOÇO</v>
          </cell>
          <cell r="D508" t="str">
            <v>AIH MS</v>
          </cell>
          <cell r="E508">
            <v>757.13</v>
          </cell>
          <cell r="F508">
            <v>1514.26</v>
          </cell>
          <cell r="H508">
            <v>2271.39</v>
          </cell>
          <cell r="I508" t="str">
            <v>média</v>
          </cell>
          <cell r="J508" t="str">
            <v>06 - Média e Alta Complexidade (MAC)</v>
          </cell>
          <cell r="K508">
            <v>2</v>
          </cell>
        </row>
        <row r="509">
          <cell r="A509">
            <v>404010229</v>
          </cell>
          <cell r="B509" t="str">
            <v>0404010229 - MASTOIDECTOMIA SUBTOTAL</v>
          </cell>
          <cell r="C509" t="str">
            <v>OTORRINO/CABEÇAEPESCOÇO</v>
          </cell>
          <cell r="D509" t="str">
            <v>AIH MS</v>
          </cell>
          <cell r="E509">
            <v>483.55</v>
          </cell>
          <cell r="F509">
            <v>1450.65</v>
          </cell>
          <cell r="H509">
            <v>1934.2</v>
          </cell>
          <cell r="I509" t="str">
            <v>média</v>
          </cell>
          <cell r="J509" t="str">
            <v>06 - Média e Alta Complexidade (MAC)</v>
          </cell>
          <cell r="K509">
            <v>3</v>
          </cell>
        </row>
        <row r="510">
          <cell r="A510">
            <v>404010237</v>
          </cell>
          <cell r="B510" t="str">
            <v>0404010237 - MICROCIRURGIA OTOLOGICA</v>
          </cell>
          <cell r="C510" t="str">
            <v>OTORRINO/CABEÇAEPESCOÇO</v>
          </cell>
          <cell r="D510" t="str">
            <v>AIH MS</v>
          </cell>
          <cell r="E510">
            <v>376.75</v>
          </cell>
          <cell r="F510">
            <v>1130.25</v>
          </cell>
          <cell r="H510">
            <v>1507</v>
          </cell>
          <cell r="I510" t="str">
            <v>média</v>
          </cell>
          <cell r="J510" t="str">
            <v>06 - Média e Alta Complexidade (MAC)</v>
          </cell>
          <cell r="K510">
            <v>3</v>
          </cell>
        </row>
        <row r="511">
          <cell r="A511">
            <v>404010318</v>
          </cell>
          <cell r="B511" t="str">
            <v>0404010318 - RETIRADA DE CORPO ESTRANHO DE OUVIDO / FARINGE / LARINGE / NARIZ</v>
          </cell>
          <cell r="C511" t="str">
            <v>OTORRINO/CABEÇAEPESCOÇO</v>
          </cell>
          <cell r="D511" t="str">
            <v>AIH MS</v>
          </cell>
          <cell r="E511">
            <v>236.31</v>
          </cell>
          <cell r="F511">
            <v>945.24</v>
          </cell>
          <cell r="H511">
            <v>1181.55</v>
          </cell>
          <cell r="I511" t="str">
            <v>média</v>
          </cell>
          <cell r="J511" t="str">
            <v>06 - Média e Alta Complexidade (MAC)</v>
          </cell>
          <cell r="K511">
            <v>4</v>
          </cell>
        </row>
        <row r="512">
          <cell r="A512">
            <v>404010326</v>
          </cell>
          <cell r="B512" t="str">
            <v>0404010326 - SINUSOTOMIA BILATERAL</v>
          </cell>
          <cell r="C512" t="str">
            <v>OTORRINO/CABEÇAEPESCOÇO</v>
          </cell>
          <cell r="D512" t="str">
            <v>AIH MS</v>
          </cell>
          <cell r="E512">
            <v>349.24</v>
          </cell>
          <cell r="F512">
            <v>1047.72</v>
          </cell>
          <cell r="H512">
            <v>1396.96</v>
          </cell>
          <cell r="I512" t="str">
            <v>média</v>
          </cell>
          <cell r="J512" t="str">
            <v>06 - Média e Alta Complexidade (MAC)</v>
          </cell>
          <cell r="K512">
            <v>3</v>
          </cell>
        </row>
        <row r="513">
          <cell r="A513">
            <v>404010334</v>
          </cell>
          <cell r="B513" t="str">
            <v>0404010334 - SINUSOTOMIA ESFENOIDAL</v>
          </cell>
          <cell r="C513" t="str">
            <v>OTORRINO/CABEÇAEPESCOÇO</v>
          </cell>
          <cell r="D513" t="str">
            <v>AIH MS</v>
          </cell>
          <cell r="E513">
            <v>378.98</v>
          </cell>
          <cell r="F513">
            <v>1136.94</v>
          </cell>
          <cell r="H513">
            <v>1515.92</v>
          </cell>
          <cell r="I513" t="str">
            <v>média</v>
          </cell>
          <cell r="J513" t="str">
            <v>06 - Média e Alta Complexidade (MAC)</v>
          </cell>
          <cell r="K513">
            <v>3</v>
          </cell>
        </row>
        <row r="514">
          <cell r="A514">
            <v>404010350</v>
          </cell>
          <cell r="B514" t="str">
            <v>0404010350 - TIMPANOPLASTIA (UNI / BILATERAL)</v>
          </cell>
          <cell r="C514" t="str">
            <v>OTORRINO/CABEÇAEPESCOÇO</v>
          </cell>
          <cell r="D514" t="str">
            <v>AIH MS</v>
          </cell>
          <cell r="E514">
            <v>618.15</v>
          </cell>
          <cell r="F514">
            <v>1236.3</v>
          </cell>
          <cell r="H514">
            <v>1854.45</v>
          </cell>
          <cell r="I514" t="str">
            <v>média</v>
          </cell>
          <cell r="J514" t="str">
            <v>06 - Média e Alta Complexidade (MAC)</v>
          </cell>
          <cell r="K514">
            <v>2</v>
          </cell>
        </row>
        <row r="515">
          <cell r="A515">
            <v>404010385</v>
          </cell>
          <cell r="B515" t="str">
            <v>0404010385 - TRATAMENTO CIRÚRGICO DE ESTENOSE DO CONDUTO AUDITIVO</v>
          </cell>
          <cell r="C515" t="str">
            <v>OTORRINO/CABEÇAEPESCOÇO</v>
          </cell>
          <cell r="D515" t="str">
            <v>AIH MS</v>
          </cell>
          <cell r="E515">
            <v>577.96</v>
          </cell>
          <cell r="F515">
            <v>1155.92</v>
          </cell>
          <cell r="H515">
            <v>1733.88</v>
          </cell>
          <cell r="I515" t="str">
            <v>média</v>
          </cell>
          <cell r="J515" t="str">
            <v>06 - Média e Alta Complexidade (MAC)</v>
          </cell>
          <cell r="K515">
            <v>2</v>
          </cell>
        </row>
        <row r="516">
          <cell r="A516">
            <v>404010415</v>
          </cell>
          <cell r="B516" t="str">
            <v>0404010415 - TURBINECTOMIA</v>
          </cell>
          <cell r="C516" t="str">
            <v>OTORRINO/CABEÇAEPESCOÇO</v>
          </cell>
          <cell r="D516" t="str">
            <v>AIH MS</v>
          </cell>
          <cell r="E516">
            <v>315.64999999999998</v>
          </cell>
          <cell r="F516">
            <v>946.95</v>
          </cell>
          <cell r="H516">
            <v>1262.5999999999999</v>
          </cell>
          <cell r="I516" t="str">
            <v>média</v>
          </cell>
          <cell r="J516" t="str">
            <v>06 - Média e Alta Complexidade (MAC)</v>
          </cell>
          <cell r="K516">
            <v>3.0000000000000004</v>
          </cell>
        </row>
        <row r="517">
          <cell r="A517">
            <v>404010431</v>
          </cell>
          <cell r="B517" t="str">
            <v>0404010431 - ARITENOIDECTOMIA COM LARINGOFISSURA</v>
          </cell>
          <cell r="C517" t="str">
            <v>OTORRINO/CABEÇAEPESCOÇO</v>
          </cell>
          <cell r="D517" t="str">
            <v>AIH MS</v>
          </cell>
          <cell r="E517">
            <v>991.37</v>
          </cell>
          <cell r="F517">
            <v>991.37</v>
          </cell>
          <cell r="H517">
            <v>1982.74</v>
          </cell>
          <cell r="I517" t="str">
            <v>média</v>
          </cell>
          <cell r="J517" t="str">
            <v>06 - Média e Alta Complexidade (MAC)</v>
          </cell>
          <cell r="K517">
            <v>1</v>
          </cell>
        </row>
        <row r="518">
          <cell r="A518">
            <v>404010458</v>
          </cell>
          <cell r="B518" t="str">
            <v>0404010458 - LARINGOFISSURA PARA COLOCAÇÃO DE MOLDE NOS TRAUMATISMOS DE LARINGE</v>
          </cell>
          <cell r="C518" t="str">
            <v>OTORRINO/CABEÇAEPESCOÇO</v>
          </cell>
          <cell r="D518" t="str">
            <v>AIH MS</v>
          </cell>
          <cell r="E518">
            <v>1101.94</v>
          </cell>
          <cell r="F518">
            <v>1101.94</v>
          </cell>
          <cell r="H518">
            <v>2203.88</v>
          </cell>
          <cell r="I518" t="str">
            <v>média</v>
          </cell>
          <cell r="J518" t="str">
            <v>06 - Média e Alta Complexidade (MAC)</v>
          </cell>
          <cell r="K518">
            <v>1</v>
          </cell>
        </row>
        <row r="519">
          <cell r="A519">
            <v>404010466</v>
          </cell>
          <cell r="B519" t="str">
            <v>0404010466 - PAROTIDECTOMIA PARCIAL OU SUBTOTAL</v>
          </cell>
          <cell r="C519" t="str">
            <v>OTORRINO/CABEÇAEPESCOÇO</v>
          </cell>
          <cell r="D519" t="str">
            <v>AIH MS</v>
          </cell>
          <cell r="E519">
            <v>450.83</v>
          </cell>
          <cell r="F519">
            <v>1352.49</v>
          </cell>
          <cell r="H519">
            <v>1803.32</v>
          </cell>
          <cell r="I519" t="str">
            <v>média</v>
          </cell>
          <cell r="J519" t="str">
            <v>06 - Média e Alta Complexidade (MAC)</v>
          </cell>
          <cell r="K519">
            <v>3</v>
          </cell>
        </row>
        <row r="520">
          <cell r="A520">
            <v>404010474</v>
          </cell>
          <cell r="B520" t="str">
            <v>0404010474 - PLÁSTICA DO CANAL DE STENON</v>
          </cell>
          <cell r="C520" t="str">
            <v>OTORRINO/CABEÇAEPESCOÇO</v>
          </cell>
          <cell r="D520" t="str">
            <v>AIH MS</v>
          </cell>
          <cell r="E520">
            <v>292.47000000000003</v>
          </cell>
          <cell r="F520">
            <v>1169.8800000000001</v>
          </cell>
          <cell r="H520">
            <v>1462.35</v>
          </cell>
          <cell r="I520" t="str">
            <v>média</v>
          </cell>
          <cell r="J520" t="str">
            <v>06 - Média e Alta Complexidade (MAC)</v>
          </cell>
          <cell r="K520">
            <v>4</v>
          </cell>
        </row>
        <row r="521">
          <cell r="A521">
            <v>404010482</v>
          </cell>
          <cell r="B521" t="str">
            <v>0404010482 - SEPTOPLASTIA PARA CORREÇÃO DE DESVIO</v>
          </cell>
          <cell r="C521" t="str">
            <v>OTORRINO/CABEÇAEPESCOÇO</v>
          </cell>
          <cell r="D521" t="str">
            <v>AIH MS</v>
          </cell>
          <cell r="E521">
            <v>247.46</v>
          </cell>
          <cell r="F521">
            <v>989.84</v>
          </cell>
          <cell r="H521">
            <v>1237.3</v>
          </cell>
          <cell r="I521" t="str">
            <v>média</v>
          </cell>
          <cell r="J521" t="str">
            <v>06 - Média e Alta Complexidade (MAC)</v>
          </cell>
          <cell r="K521">
            <v>4</v>
          </cell>
        </row>
        <row r="522">
          <cell r="A522">
            <v>404010504</v>
          </cell>
          <cell r="B522" t="str">
            <v>0404010504 - TRATAMENTO CIRÚRGICO DE PERFURAÇÃO DO SEPTO NASAL</v>
          </cell>
          <cell r="C522" t="str">
            <v>OTORRINO/CABEÇAEPESCOÇO</v>
          </cell>
          <cell r="D522" t="str">
            <v>AIH MS</v>
          </cell>
          <cell r="E522">
            <v>265.23</v>
          </cell>
          <cell r="F522">
            <v>1060.92</v>
          </cell>
          <cell r="H522">
            <v>1326.15</v>
          </cell>
          <cell r="I522" t="str">
            <v>média</v>
          </cell>
          <cell r="J522" t="str">
            <v>06 - Média e Alta Complexidade (MAC)</v>
          </cell>
          <cell r="K522">
            <v>4</v>
          </cell>
        </row>
        <row r="523">
          <cell r="A523">
            <v>404010512</v>
          </cell>
          <cell r="B523" t="str">
            <v>0404010512 - SINUSOTOMIA TRANSMAXILAR</v>
          </cell>
          <cell r="C523" t="str">
            <v>OTORRINO/CABEÇAEPESCOÇO</v>
          </cell>
          <cell r="D523" t="str">
            <v>AIH MS</v>
          </cell>
          <cell r="E523">
            <v>384.33</v>
          </cell>
          <cell r="F523">
            <v>1152.99</v>
          </cell>
          <cell r="H523">
            <v>1537.32</v>
          </cell>
          <cell r="I523" t="str">
            <v>média</v>
          </cell>
          <cell r="J523" t="str">
            <v>06 - Média e Alta Complexidade (MAC)</v>
          </cell>
          <cell r="K523">
            <v>3</v>
          </cell>
        </row>
        <row r="524">
          <cell r="A524">
            <v>404010520</v>
          </cell>
          <cell r="B524" t="str">
            <v>0404010520 - SEPTOPLASTIA REPARADORA NÂO ESTÉTICA</v>
          </cell>
          <cell r="C524" t="str">
            <v>OTORRINO/CABEÇAEPESCOÇO</v>
          </cell>
          <cell r="D524" t="str">
            <v>AIH MS</v>
          </cell>
          <cell r="E524">
            <v>213.75</v>
          </cell>
          <cell r="F524">
            <v>855</v>
          </cell>
          <cell r="H524">
            <v>1068.75</v>
          </cell>
          <cell r="I524" t="str">
            <v>média</v>
          </cell>
          <cell r="J524" t="str">
            <v>06 - Média e Alta Complexidade (MAC)</v>
          </cell>
          <cell r="K524">
            <v>4</v>
          </cell>
        </row>
        <row r="525">
          <cell r="A525">
            <v>404010555</v>
          </cell>
          <cell r="B525" t="str">
            <v>0404010555 - TRATAMENTO CIRÚRGICO DE RINOFIMA</v>
          </cell>
          <cell r="C525" t="str">
            <v>OTORRINO/CABEÇAEPESCOÇO</v>
          </cell>
          <cell r="D525" t="str">
            <v>AIH MS</v>
          </cell>
          <cell r="E525">
            <v>315.43</v>
          </cell>
          <cell r="F525">
            <v>946.29</v>
          </cell>
          <cell r="H525">
            <v>1261.72</v>
          </cell>
          <cell r="I525" t="str">
            <v>média</v>
          </cell>
          <cell r="J525" t="str">
            <v>06 - Média e Alta Complexidade (MAC)</v>
          </cell>
          <cell r="K525">
            <v>3</v>
          </cell>
        </row>
        <row r="526">
          <cell r="A526">
            <v>404020046</v>
          </cell>
          <cell r="B526" t="str">
            <v>0404020046 - CORREÇÃO CIRÚRGICA DE FÍSTULA SALIVAR COM RETALHO</v>
          </cell>
          <cell r="C526" t="str">
            <v>OTORRINO/CABEÇAEPESCOÇO</v>
          </cell>
          <cell r="D526" t="str">
            <v>AIH MS</v>
          </cell>
          <cell r="E526">
            <v>172.63</v>
          </cell>
          <cell r="F526">
            <v>1035.78</v>
          </cell>
          <cell r="H526">
            <v>1208.4100000000001</v>
          </cell>
          <cell r="I526" t="str">
            <v>média</v>
          </cell>
          <cell r="J526" t="str">
            <v>06 - Média e Alta Complexidade (MAC)</v>
          </cell>
          <cell r="K526">
            <v>6</v>
          </cell>
          <cell r="L526">
            <v>345.26</v>
          </cell>
        </row>
        <row r="527">
          <cell r="A527">
            <v>404020062</v>
          </cell>
          <cell r="B527" t="str">
            <v>0404020062 - ENXERTO TOTAL / PARCIAL INTRATEMPORAL DE NERVO FACIAL</v>
          </cell>
          <cell r="C527" t="str">
            <v>OTORRINO/CABEÇAEPESCOÇO</v>
          </cell>
          <cell r="D527" t="str">
            <v>AIH MS</v>
          </cell>
          <cell r="E527">
            <v>513.61</v>
          </cell>
          <cell r="F527">
            <v>1027.22</v>
          </cell>
          <cell r="H527">
            <v>1540.83</v>
          </cell>
          <cell r="I527" t="str">
            <v>média</v>
          </cell>
          <cell r="J527" t="str">
            <v>06 - Média e Alta Complexidade (MAC)</v>
          </cell>
          <cell r="K527">
            <v>2</v>
          </cell>
        </row>
        <row r="528">
          <cell r="A528">
            <v>404020070</v>
          </cell>
          <cell r="B528" t="str">
            <v>0404020070 - RESSECÇÃO DE GLÂNDULA SALIVAR</v>
          </cell>
          <cell r="C528" t="str">
            <v>OTORRINO/CABEÇAEPESCOÇO</v>
          </cell>
          <cell r="D528" t="str">
            <v>AIH MS</v>
          </cell>
          <cell r="E528">
            <v>202.88</v>
          </cell>
          <cell r="F528">
            <v>1014.4</v>
          </cell>
          <cell r="H528">
            <v>1217.28</v>
          </cell>
          <cell r="I528" t="str">
            <v>média</v>
          </cell>
          <cell r="J528" t="str">
            <v>06 - Média e Alta Complexidade (MAC)</v>
          </cell>
          <cell r="K528">
            <v>5</v>
          </cell>
          <cell r="L528">
            <v>202.88</v>
          </cell>
        </row>
        <row r="529">
          <cell r="A529">
            <v>404020089</v>
          </cell>
          <cell r="B529" t="str">
            <v>0404020089 - EXCISÃO DE RÂNULA OU FENÔMENO DE RETENÇÃO SALIVAR</v>
          </cell>
          <cell r="C529" t="str">
            <v>OTORRINO/CABEÇAEPESCOÇO</v>
          </cell>
          <cell r="D529" t="str">
            <v>AIH MS</v>
          </cell>
          <cell r="E529">
            <v>156.16999999999999</v>
          </cell>
          <cell r="F529">
            <v>937.02</v>
          </cell>
          <cell r="H529">
            <v>1093.19</v>
          </cell>
          <cell r="I529" t="str">
            <v>média</v>
          </cell>
          <cell r="J529" t="str">
            <v>06 - Média e Alta Complexidade (MAC)</v>
          </cell>
          <cell r="K529">
            <v>6</v>
          </cell>
          <cell r="L529">
            <v>312.33999999999997</v>
          </cell>
        </row>
        <row r="530">
          <cell r="A530">
            <v>404020119</v>
          </cell>
          <cell r="B530" t="str">
            <v>0404020119 - EXCISÃO PARCIAL DE LÁBIO COM ENXERTO LIVRE / ROTAÇÃO DE RETALHO</v>
          </cell>
          <cell r="C530" t="str">
            <v>OTORRINO/CABEÇAEPESCOÇO</v>
          </cell>
          <cell r="D530" t="str">
            <v>AIH MS</v>
          </cell>
          <cell r="E530">
            <v>293.14999999999998</v>
          </cell>
          <cell r="F530">
            <v>1172.5999999999999</v>
          </cell>
          <cell r="H530">
            <v>1465.75</v>
          </cell>
          <cell r="I530" t="str">
            <v>média</v>
          </cell>
          <cell r="J530" t="str">
            <v>06 - Média e Alta Complexidade (MAC)</v>
          </cell>
          <cell r="K530">
            <v>4</v>
          </cell>
        </row>
        <row r="531">
          <cell r="A531">
            <v>404020135</v>
          </cell>
          <cell r="B531" t="str">
            <v>0404020135 - EXPLORAÇÃO/ DESCOMPRESSÃO TOTAL / PARCIAL DO NERVO FACIAL</v>
          </cell>
          <cell r="C531" t="str">
            <v>OTORRINO/CABEÇAEPESCOÇO</v>
          </cell>
          <cell r="D531" t="str">
            <v>AIH MS</v>
          </cell>
          <cell r="E531">
            <v>816.17</v>
          </cell>
          <cell r="F531">
            <v>1632.34</v>
          </cell>
          <cell r="H531">
            <v>2448.5100000000002</v>
          </cell>
          <cell r="I531" t="str">
            <v>média</v>
          </cell>
          <cell r="J531" t="str">
            <v>06 - Média e Alta Complexidade (MAC)</v>
          </cell>
          <cell r="K531">
            <v>2</v>
          </cell>
        </row>
        <row r="532">
          <cell r="A532">
            <v>404020143</v>
          </cell>
          <cell r="B532" t="str">
            <v>0404020143 - GLOSSECTOMIA PARCIAL</v>
          </cell>
          <cell r="C532" t="str">
            <v>OTORRINO/CABEÇAEPESCOÇO</v>
          </cell>
          <cell r="D532" t="str">
            <v>AIH MS</v>
          </cell>
          <cell r="E532">
            <v>718.1</v>
          </cell>
          <cell r="F532">
            <v>1436.2</v>
          </cell>
          <cell r="H532">
            <v>2154.3000000000002</v>
          </cell>
          <cell r="I532" t="str">
            <v>média</v>
          </cell>
          <cell r="J532" t="str">
            <v>06 - Média e Alta Complexidade (MAC)</v>
          </cell>
          <cell r="K532">
            <v>2</v>
          </cell>
        </row>
        <row r="533">
          <cell r="A533">
            <v>404020178</v>
          </cell>
          <cell r="B533" t="str">
            <v>0404020178 - MAXILECTOMIA PARCIAL</v>
          </cell>
          <cell r="C533" t="str">
            <v>OTORRINO/CABEÇAEPESCOÇO</v>
          </cell>
          <cell r="D533" t="str">
            <v>AIH MS</v>
          </cell>
          <cell r="E533">
            <v>420.94</v>
          </cell>
          <cell r="F533">
            <v>1262.82</v>
          </cell>
          <cell r="H533">
            <v>1683.76</v>
          </cell>
          <cell r="I533" t="str">
            <v>média</v>
          </cell>
          <cell r="J533" t="str">
            <v>06 - Média e Alta Complexidade (MAC)</v>
          </cell>
          <cell r="K533">
            <v>3</v>
          </cell>
        </row>
        <row r="534">
          <cell r="A534">
            <v>404020208</v>
          </cell>
          <cell r="B534" t="str">
            <v>0404020208 - LABIOPLASTIA PARA REDUÇÃO OU CORREÇÃO DA HIPERTROFIA DO LÁBIO</v>
          </cell>
          <cell r="C534" t="str">
            <v>OTORRINO/CABEÇAEPESCOÇO</v>
          </cell>
          <cell r="D534" t="str">
            <v>AIH MS</v>
          </cell>
          <cell r="E534">
            <v>317.87</v>
          </cell>
          <cell r="F534">
            <v>953.61</v>
          </cell>
          <cell r="H534">
            <v>1271.48</v>
          </cell>
          <cell r="I534" t="str">
            <v>média</v>
          </cell>
          <cell r="J534" t="str">
            <v>06 - Média e Alta Complexidade (MAC)</v>
          </cell>
          <cell r="K534">
            <v>3</v>
          </cell>
        </row>
        <row r="535">
          <cell r="A535">
            <v>404020224</v>
          </cell>
          <cell r="B535" t="str">
            <v>0404020224 - RECONSTRUÇÃO TOTAL DE CAVIDADE ORBITÁRIA</v>
          </cell>
          <cell r="C535" t="str">
            <v>OTORRINO/CABEÇAEPESCOÇO</v>
          </cell>
          <cell r="D535" t="str">
            <v>AIH MS</v>
          </cell>
          <cell r="E535">
            <v>415.53</v>
          </cell>
          <cell r="F535">
            <v>1246.5899999999999</v>
          </cell>
          <cell r="H535">
            <v>1662.12</v>
          </cell>
          <cell r="I535" t="str">
            <v>média</v>
          </cell>
          <cell r="J535" t="str">
            <v>06 - Média e Alta Complexidade (MAC)</v>
          </cell>
          <cell r="K535">
            <v>3</v>
          </cell>
        </row>
        <row r="536">
          <cell r="A536">
            <v>404020232</v>
          </cell>
          <cell r="B536" t="str">
            <v>0404020232 - RECONSTRUÇÃO TOTAL OU PARCIAL DE LÁBIO</v>
          </cell>
          <cell r="C536" t="str">
            <v>OTORRINO/CABEÇAEPESCOÇO</v>
          </cell>
          <cell r="D536" t="str">
            <v>AIH MS</v>
          </cell>
          <cell r="E536">
            <v>397.38</v>
          </cell>
          <cell r="F536">
            <v>1192.1400000000001</v>
          </cell>
          <cell r="H536">
            <v>1589.52</v>
          </cell>
          <cell r="I536" t="str">
            <v>média</v>
          </cell>
          <cell r="J536" t="str">
            <v>06 - Média e Alta Complexidade (MAC)</v>
          </cell>
          <cell r="K536">
            <v>3.0000000000000004</v>
          </cell>
        </row>
        <row r="537">
          <cell r="A537">
            <v>404020240</v>
          </cell>
          <cell r="B537" t="str">
            <v>0404020240 - RECONSTRUÇÃO TOTAL OU PARCIAL DE NARIZ</v>
          </cell>
          <cell r="C537" t="str">
            <v>OTORRINO/CABEÇAEPESCOÇO</v>
          </cell>
          <cell r="D537" t="str">
            <v>AIH MS</v>
          </cell>
          <cell r="E537">
            <v>397.38</v>
          </cell>
          <cell r="F537">
            <v>1192.1400000000001</v>
          </cell>
          <cell r="H537">
            <v>1589.52</v>
          </cell>
          <cell r="I537" t="str">
            <v>média</v>
          </cell>
          <cell r="J537" t="str">
            <v>06 - Média e Alta Complexidade (MAC)</v>
          </cell>
          <cell r="K537">
            <v>3.0000000000000004</v>
          </cell>
        </row>
        <row r="538">
          <cell r="A538">
            <v>404020275</v>
          </cell>
          <cell r="B538" t="str">
            <v>0404020275 - RESSECÇÃO DE LESÃO MALIGNA E BENIGNA DA REGIÃO CRANIO E BUCOMAXILOFACIAL</v>
          </cell>
          <cell r="C538" t="str">
            <v>OTORRINO/CABEÇAEPESCOÇO</v>
          </cell>
          <cell r="D538" t="str">
            <v>AIH MS</v>
          </cell>
          <cell r="E538">
            <v>1162.56</v>
          </cell>
          <cell r="F538">
            <v>1162.56</v>
          </cell>
          <cell r="H538">
            <v>2325.12</v>
          </cell>
          <cell r="I538" t="str">
            <v>média</v>
          </cell>
          <cell r="J538" t="str">
            <v>06 - Média e Alta Complexidade (MAC)</v>
          </cell>
          <cell r="K538">
            <v>1</v>
          </cell>
        </row>
        <row r="539">
          <cell r="A539">
            <v>404020313</v>
          </cell>
          <cell r="B539" t="str">
            <v>0404020313 - RETIRADA DE CORPO ESTRANHO DOS OSSOS DA FACE</v>
          </cell>
          <cell r="C539" t="str">
            <v>OTORRINO/CABEÇAEPESCOÇO</v>
          </cell>
          <cell r="D539" t="str">
            <v>AIH MS</v>
          </cell>
          <cell r="E539">
            <v>182.73</v>
          </cell>
          <cell r="F539">
            <v>913.65</v>
          </cell>
          <cell r="H539">
            <v>1096.3800000000001</v>
          </cell>
          <cell r="I539" t="str">
            <v>média</v>
          </cell>
          <cell r="J539" t="str">
            <v>06 - Média e Alta Complexidade (MAC)</v>
          </cell>
          <cell r="K539">
            <v>5</v>
          </cell>
          <cell r="L539">
            <v>182.73</v>
          </cell>
        </row>
        <row r="540">
          <cell r="A540">
            <v>404020321</v>
          </cell>
          <cell r="B540" t="str">
            <v>0404020321 - RINOPLASTIA PARA DEFEITOS PÓS-TRAUMÁTICOS</v>
          </cell>
          <cell r="C540" t="str">
            <v>OTORRINO/CABEÇAEPESCOÇO</v>
          </cell>
          <cell r="D540" t="str">
            <v>AIH MS</v>
          </cell>
          <cell r="E540">
            <v>444.2</v>
          </cell>
          <cell r="F540">
            <v>1332.6</v>
          </cell>
          <cell r="H540">
            <v>1776.8</v>
          </cell>
          <cell r="I540" t="str">
            <v>média</v>
          </cell>
          <cell r="J540" t="str">
            <v>06 - Média e Alta Complexidade (MAC)</v>
          </cell>
          <cell r="K540">
            <v>3</v>
          </cell>
        </row>
        <row r="541">
          <cell r="A541">
            <v>404020356</v>
          </cell>
          <cell r="B541" t="str">
            <v>0404020356 - TRATAMENTO CIRÚRGICO DE FÍSTULA E CISTOS ORO-MAXILARES</v>
          </cell>
          <cell r="C541" t="str">
            <v>OTORRINO/CABEÇAEPESCOÇO</v>
          </cell>
          <cell r="D541" t="str">
            <v>AIH MS</v>
          </cell>
          <cell r="E541">
            <v>193.15</v>
          </cell>
          <cell r="F541">
            <v>965.75</v>
          </cell>
          <cell r="H541">
            <v>1158.9000000000001</v>
          </cell>
          <cell r="I541" t="str">
            <v>média</v>
          </cell>
          <cell r="J541" t="str">
            <v>06 - Média e Alta Complexidade (MAC)</v>
          </cell>
          <cell r="K541">
            <v>5</v>
          </cell>
          <cell r="L541">
            <v>193.15</v>
          </cell>
        </row>
        <row r="542">
          <cell r="A542">
            <v>404020380</v>
          </cell>
          <cell r="B542" t="str">
            <v>0404020380 - TRATAMENTO CIRÚRGICO DE OSTEOMIELITE DE OSSOS DA FACE</v>
          </cell>
          <cell r="C542" t="str">
            <v>OTORRINO/CABEÇAEPESCOÇO</v>
          </cell>
          <cell r="D542" t="str">
            <v>AIH MS</v>
          </cell>
          <cell r="E542">
            <v>527.83000000000004</v>
          </cell>
          <cell r="F542">
            <v>1055.6600000000001</v>
          </cell>
          <cell r="H542">
            <v>1583.49</v>
          </cell>
          <cell r="I542" t="str">
            <v>média</v>
          </cell>
          <cell r="J542" t="str">
            <v>06 - Média e Alta Complexidade (MAC)</v>
          </cell>
          <cell r="K542">
            <v>2</v>
          </cell>
        </row>
        <row r="543">
          <cell r="A543">
            <v>404020453</v>
          </cell>
          <cell r="B543" t="str">
            <v>0404020453 - OSTEOTOMIA DA MAXILA</v>
          </cell>
          <cell r="C543" t="str">
            <v>OTORRINO/CABEÇAEPESCOÇO</v>
          </cell>
          <cell r="D543" t="str">
            <v>AIH MS</v>
          </cell>
          <cell r="E543">
            <v>659.03</v>
          </cell>
          <cell r="F543">
            <v>1318.06</v>
          </cell>
          <cell r="H543">
            <v>1977.09</v>
          </cell>
          <cell r="I543" t="str">
            <v>média</v>
          </cell>
          <cell r="J543" t="str">
            <v>06 - Média e Alta Complexidade (MAC)</v>
          </cell>
          <cell r="K543">
            <v>2</v>
          </cell>
        </row>
        <row r="544">
          <cell r="A544">
            <v>404020461</v>
          </cell>
          <cell r="B544" t="str">
            <v>0404020461 - OSTEOTOMIA DA MANDIBULA</v>
          </cell>
          <cell r="C544" t="str">
            <v>OTORRINO/CABEÇAEPESCOÇO</v>
          </cell>
          <cell r="D544" t="str">
            <v>AIH MS</v>
          </cell>
          <cell r="E544">
            <v>659.03</v>
          </cell>
          <cell r="F544">
            <v>1318.06</v>
          </cell>
          <cell r="H544">
            <v>1977.09</v>
          </cell>
          <cell r="I544" t="str">
            <v>média</v>
          </cell>
          <cell r="J544" t="str">
            <v>06 - Média e Alta Complexidade (MAC)</v>
          </cell>
          <cell r="K544">
            <v>2</v>
          </cell>
        </row>
        <row r="545">
          <cell r="A545">
            <v>404020470</v>
          </cell>
          <cell r="B545" t="str">
            <v>0404020470 - RECONSTRUÇÃO DO SULCO GENGIVO-LABIAL</v>
          </cell>
          <cell r="C545" t="str">
            <v>OTORRINO/CABEÇAEPESCOÇO</v>
          </cell>
          <cell r="D545" t="str">
            <v>AIH MS</v>
          </cell>
          <cell r="E545">
            <v>299.24</v>
          </cell>
          <cell r="F545">
            <v>897.72</v>
          </cell>
          <cell r="H545">
            <v>1196.96</v>
          </cell>
          <cell r="I545" t="str">
            <v>média</v>
          </cell>
          <cell r="J545" t="str">
            <v>06 - Média e Alta Complexidade (MAC)</v>
          </cell>
          <cell r="K545">
            <v>3</v>
          </cell>
        </row>
        <row r="546">
          <cell r="A546">
            <v>404020500</v>
          </cell>
          <cell r="B546" t="str">
            <v>0404020500 - OSTEOSSÍNTESE DA FRATURA COMPLEXA DA MANDÍBULA</v>
          </cell>
          <cell r="C546" t="str">
            <v>OTORRINO/CABEÇAEPESCOÇO</v>
          </cell>
          <cell r="D546" t="str">
            <v>AIH MS</v>
          </cell>
          <cell r="E546">
            <v>589.13</v>
          </cell>
          <cell r="F546">
            <v>1178.26</v>
          </cell>
          <cell r="H546">
            <v>1767.39</v>
          </cell>
          <cell r="I546" t="str">
            <v>média</v>
          </cell>
          <cell r="J546" t="str">
            <v>06 - Média e Alta Complexidade (MAC)</v>
          </cell>
          <cell r="K546">
            <v>2</v>
          </cell>
        </row>
        <row r="547">
          <cell r="A547">
            <v>404020518</v>
          </cell>
          <cell r="B547" t="str">
            <v>0404020518 - OSTEOSSÍNTESE DE FRATURA COMPLEXA DA MAXILA</v>
          </cell>
          <cell r="C547" t="str">
            <v>OTORRINO/CABEÇAEPESCOÇO</v>
          </cell>
          <cell r="D547" t="str">
            <v>AIH MS</v>
          </cell>
          <cell r="E547">
            <v>627.33000000000004</v>
          </cell>
          <cell r="F547">
            <v>1254.6600000000001</v>
          </cell>
          <cell r="H547">
            <v>1881.99</v>
          </cell>
          <cell r="I547" t="str">
            <v>média</v>
          </cell>
          <cell r="J547" t="str">
            <v>06 - Média e Alta Complexidade (MAC)</v>
          </cell>
          <cell r="K547">
            <v>2</v>
          </cell>
        </row>
        <row r="548">
          <cell r="A548">
            <v>404020526</v>
          </cell>
          <cell r="B548" t="str">
            <v>0404020526 - OSTEOSSINTESE DE FRATURA DO COMPLEXO ÓRBITO-ZIGOMÁTICO-MAXILAR</v>
          </cell>
          <cell r="C548" t="str">
            <v>OTORRINO/CABEÇAEPESCOÇO</v>
          </cell>
          <cell r="D548" t="str">
            <v>AIH MS</v>
          </cell>
          <cell r="E548">
            <v>490.88</v>
          </cell>
          <cell r="F548">
            <v>981.76</v>
          </cell>
          <cell r="H548">
            <v>1472.64</v>
          </cell>
          <cell r="I548" t="str">
            <v>média</v>
          </cell>
          <cell r="J548" t="str">
            <v>06 - Média e Alta Complexidade (MAC)</v>
          </cell>
          <cell r="K548">
            <v>2</v>
          </cell>
        </row>
        <row r="549">
          <cell r="A549">
            <v>404020550</v>
          </cell>
          <cell r="B549" t="str">
            <v>0404020550 - OSTEOSSÍNTESE DE FRATURA SIMPLES DE MANDÍBULA</v>
          </cell>
          <cell r="C549" t="str">
            <v>OTORRINO/CABEÇAEPESCOÇO</v>
          </cell>
          <cell r="D549" t="str">
            <v>AIH MS</v>
          </cell>
          <cell r="E549">
            <v>503.19</v>
          </cell>
          <cell r="F549">
            <v>1006.38</v>
          </cell>
          <cell r="H549">
            <v>1509.57</v>
          </cell>
          <cell r="I549" t="str">
            <v>média</v>
          </cell>
          <cell r="J549" t="str">
            <v>06 - Média e Alta Complexidade (MAC)</v>
          </cell>
          <cell r="K549">
            <v>2</v>
          </cell>
        </row>
        <row r="550">
          <cell r="A550">
            <v>404020569</v>
          </cell>
          <cell r="B550" t="str">
            <v>0404020569 - ARTROPLASTIA DA ARTICULAÇÃO TÊMPORO-MANDIBULAR (RECIDIVANTE OU NÃO)</v>
          </cell>
          <cell r="C550" t="str">
            <v>OTORRINO/CABEÇAEPESCOÇO</v>
          </cell>
          <cell r="D550" t="str">
            <v>AIH MS</v>
          </cell>
          <cell r="E550">
            <v>363.33</v>
          </cell>
          <cell r="F550">
            <v>1089.99</v>
          </cell>
          <cell r="H550">
            <v>1453.32</v>
          </cell>
          <cell r="I550" t="str">
            <v>média</v>
          </cell>
          <cell r="J550" t="str">
            <v>06 - Média e Alta Complexidade (MAC)</v>
          </cell>
          <cell r="K550">
            <v>3</v>
          </cell>
        </row>
        <row r="551">
          <cell r="A551">
            <v>404020593</v>
          </cell>
          <cell r="B551" t="str">
            <v>0404020593 - REDUÇÃO DE FRATURA DA MAXILA - LE FORT II, SEM OSTEOSSÍNTESE</v>
          </cell>
          <cell r="C551" t="str">
            <v>OTORRINO/CABEÇAEPESCOÇO</v>
          </cell>
          <cell r="D551" t="str">
            <v>AIH MS</v>
          </cell>
          <cell r="E551">
            <v>399.74</v>
          </cell>
          <cell r="F551">
            <v>1199.22</v>
          </cell>
          <cell r="H551">
            <v>1598.96</v>
          </cell>
          <cell r="I551" t="str">
            <v>média</v>
          </cell>
          <cell r="J551" t="str">
            <v>06 - Média e Alta Complexidade (MAC)</v>
          </cell>
          <cell r="K551">
            <v>3</v>
          </cell>
        </row>
        <row r="552">
          <cell r="A552">
            <v>404020640</v>
          </cell>
          <cell r="B552" t="str">
            <v>0404020640 - TRATAMENTO CIRÚRGICO DE ANQUILOSE DA ARTICULAÇÃO TÊMPORO-MANDIBULAR</v>
          </cell>
          <cell r="C552" t="str">
            <v>OTORRINO/CABEÇAEPESCOÇO</v>
          </cell>
          <cell r="D552" t="str">
            <v>AIH MS</v>
          </cell>
          <cell r="E552">
            <v>522.33000000000004</v>
          </cell>
          <cell r="F552">
            <v>1044.6600000000001</v>
          </cell>
          <cell r="H552">
            <v>1566.99</v>
          </cell>
          <cell r="I552" t="str">
            <v>média</v>
          </cell>
          <cell r="J552" t="str">
            <v>06 - Média e Alta Complexidade (MAC)</v>
          </cell>
          <cell r="K552">
            <v>2</v>
          </cell>
        </row>
        <row r="553">
          <cell r="A553">
            <v>404020658</v>
          </cell>
          <cell r="B553" t="str">
            <v>0404020658 - TRATAMENTO CIRÚRGICO DE OSTEOMA, ODONTOMA /OUTRAS LESÕES ESPECIFICADAS</v>
          </cell>
          <cell r="C553" t="str">
            <v>OTORRINO/CABEÇAEPESCOÇO</v>
          </cell>
          <cell r="D553" t="str">
            <v>AIH MS</v>
          </cell>
          <cell r="E553">
            <v>341.2</v>
          </cell>
          <cell r="F553">
            <v>1023.6</v>
          </cell>
          <cell r="H553">
            <v>1364.8</v>
          </cell>
          <cell r="I553" t="str">
            <v>média</v>
          </cell>
          <cell r="J553" t="str">
            <v>06 - Média e Alta Complexidade (MAC)</v>
          </cell>
          <cell r="K553">
            <v>3</v>
          </cell>
        </row>
        <row r="554">
          <cell r="A554">
            <v>404020690</v>
          </cell>
          <cell r="B554" t="str">
            <v>0404020690 - OSTEOTOMIA CRÂNIO-FACIAL</v>
          </cell>
          <cell r="C554" t="str">
            <v>OTORRINO/CABEÇAEPESCOÇO</v>
          </cell>
          <cell r="D554" t="str">
            <v>AIH MS</v>
          </cell>
          <cell r="E554">
            <v>2344.25</v>
          </cell>
          <cell r="F554">
            <v>2344.25</v>
          </cell>
          <cell r="H554">
            <v>4688.5</v>
          </cell>
          <cell r="I554" t="str">
            <v>média</v>
          </cell>
          <cell r="J554" t="str">
            <v>06 - Média e Alta Complexidade (MAC)</v>
          </cell>
          <cell r="K554">
            <v>1</v>
          </cell>
        </row>
        <row r="555">
          <cell r="A555">
            <v>404020712</v>
          </cell>
          <cell r="B555" t="str">
            <v>0404020712 - ELEVAÇÃO DO ASSOALHO DO SEIO MAXILAR</v>
          </cell>
          <cell r="C555" t="str">
            <v>OTORRINO/CABEÇAEPESCOÇO</v>
          </cell>
          <cell r="D555" t="str">
            <v>AIH MS</v>
          </cell>
          <cell r="E555">
            <v>341.92</v>
          </cell>
          <cell r="F555">
            <v>1025.76</v>
          </cell>
          <cell r="H555">
            <v>1367.68</v>
          </cell>
          <cell r="I555" t="str">
            <v>média</v>
          </cell>
          <cell r="J555" t="str">
            <v>06 - Média e Alta Complexidade (MAC)</v>
          </cell>
          <cell r="K555">
            <v>3</v>
          </cell>
        </row>
        <row r="556">
          <cell r="A556">
            <v>404020720</v>
          </cell>
          <cell r="B556" t="str">
            <v>0404020720 - OSTEOSSÍNTESE DE FRATURA BILATERAL DO CÔNDILO MANDIBULAR</v>
          </cell>
          <cell r="C556" t="str">
            <v>OTORRINO/CABEÇAEPESCOÇO</v>
          </cell>
          <cell r="D556" t="str">
            <v>AIH MS</v>
          </cell>
          <cell r="E556">
            <v>504.76</v>
          </cell>
          <cell r="F556">
            <v>1009.52</v>
          </cell>
          <cell r="H556">
            <v>1514.28</v>
          </cell>
          <cell r="I556" t="str">
            <v>média</v>
          </cell>
          <cell r="J556" t="str">
            <v>06 - Média e Alta Complexidade (MAC)</v>
          </cell>
          <cell r="K556">
            <v>2</v>
          </cell>
        </row>
        <row r="557">
          <cell r="A557">
            <v>404020739</v>
          </cell>
          <cell r="B557" t="str">
            <v>0404020739 - RECONSTRUÇÃO PARCIAL DE MANDÍBULA / MAXILA</v>
          </cell>
          <cell r="C557" t="str">
            <v>OTORRINO/CABEÇAEPESCOÇO</v>
          </cell>
          <cell r="D557" t="str">
            <v>AIH MS</v>
          </cell>
          <cell r="E557">
            <v>367.42</v>
          </cell>
          <cell r="F557">
            <v>1102.26</v>
          </cell>
          <cell r="H557">
            <v>1469.68</v>
          </cell>
          <cell r="I557" t="str">
            <v>média</v>
          </cell>
          <cell r="J557" t="str">
            <v>06 - Média e Alta Complexidade (MAC)</v>
          </cell>
          <cell r="K557">
            <v>3</v>
          </cell>
        </row>
        <row r="558">
          <cell r="A558">
            <v>404020771</v>
          </cell>
          <cell r="B558" t="str">
            <v>0404020771 - RESSECÇÃO DE LESÃO DA BOCA</v>
          </cell>
          <cell r="C558" t="str">
            <v>OTORRINO/CABEÇAEPESCOÇO</v>
          </cell>
          <cell r="D558" t="str">
            <v>AIH MS</v>
          </cell>
          <cell r="E558">
            <v>341.3</v>
          </cell>
          <cell r="F558">
            <v>1023.9</v>
          </cell>
          <cell r="H558">
            <v>1365.2</v>
          </cell>
          <cell r="I558" t="str">
            <v>média</v>
          </cell>
          <cell r="J558" t="str">
            <v>06 - Média e Alta Complexidade (MAC)</v>
          </cell>
          <cell r="K558">
            <v>3</v>
          </cell>
        </row>
        <row r="559">
          <cell r="A559">
            <v>404020780</v>
          </cell>
          <cell r="B559" t="str">
            <v>0404020780 - RECONSTRUÇÃO TOTAL DE MANDÍBULA/MAXILA</v>
          </cell>
          <cell r="C559" t="str">
            <v>OTORRINO/CABEÇAEPESCOÇO</v>
          </cell>
          <cell r="D559" t="str">
            <v>AIH MS</v>
          </cell>
          <cell r="E559">
            <v>415.53</v>
          </cell>
          <cell r="F559">
            <v>1246.5899999999999</v>
          </cell>
          <cell r="H559">
            <v>1662.12</v>
          </cell>
          <cell r="I559" t="str">
            <v>média</v>
          </cell>
          <cell r="J559" t="str">
            <v>06 - Média e Alta Complexidade (MAC)</v>
          </cell>
          <cell r="K559">
            <v>3</v>
          </cell>
        </row>
        <row r="560">
          <cell r="A560">
            <v>404030017</v>
          </cell>
          <cell r="B560" t="str">
            <v>0404030017 - ALONGAMENTO DE COLUMELA EM PACIENTE COM ANOMALIAS CRÂNIO E BUCOMAXILOFACIAL</v>
          </cell>
          <cell r="C560" t="str">
            <v>OTORRINO/CABEÇAEPESCOÇO</v>
          </cell>
          <cell r="D560" t="str">
            <v>AIH MS</v>
          </cell>
          <cell r="E560">
            <v>432.24</v>
          </cell>
          <cell r="F560">
            <v>1296.72</v>
          </cell>
          <cell r="H560">
            <v>1728.96</v>
          </cell>
          <cell r="I560" t="str">
            <v>média</v>
          </cell>
          <cell r="J560" t="str">
            <v>06 - Média e Alta Complexidade (MAC)</v>
          </cell>
          <cell r="K560">
            <v>3</v>
          </cell>
        </row>
        <row r="561">
          <cell r="A561">
            <v>404030033</v>
          </cell>
          <cell r="B561" t="str">
            <v>0404030033 - OSTEOTOMIA DE MAXILA EM PACIENTES COM ANOMALIA CRANIO E BUCOMAXILOFACIAL</v>
          </cell>
          <cell r="C561" t="str">
            <v>OTORRINO/CABEÇAEPESCOÇO</v>
          </cell>
          <cell r="D561" t="str">
            <v>AIH MS</v>
          </cell>
          <cell r="E561">
            <v>1875.4</v>
          </cell>
          <cell r="F561">
            <v>1875.4</v>
          </cell>
          <cell r="H561">
            <v>3750.8</v>
          </cell>
          <cell r="I561" t="str">
            <v>média</v>
          </cell>
          <cell r="J561" t="str">
            <v>06 - Média e Alta Complexidade (MAC)</v>
          </cell>
          <cell r="K561">
            <v>1</v>
          </cell>
        </row>
        <row r="562">
          <cell r="A562">
            <v>404030041</v>
          </cell>
          <cell r="B562" t="str">
            <v>0404030041 - MICROCIRURGIA OTOLÓGICA EM PACIENTE COM ANOMALIA CRÂNIO E BUCOMAXILOFACIAL</v>
          </cell>
          <cell r="C562" t="str">
            <v>OTORRINO/CABEÇAEPESCOÇO</v>
          </cell>
          <cell r="D562" t="str">
            <v>AIH MS</v>
          </cell>
          <cell r="E562">
            <v>487.61</v>
          </cell>
          <cell r="F562">
            <v>975.22</v>
          </cell>
          <cell r="H562">
            <v>1462.83</v>
          </cell>
          <cell r="I562" t="str">
            <v>média</v>
          </cell>
          <cell r="J562" t="str">
            <v>06 - Média e Alta Complexidade (MAC)</v>
          </cell>
          <cell r="K562">
            <v>2</v>
          </cell>
        </row>
        <row r="563">
          <cell r="A563">
            <v>404030050</v>
          </cell>
          <cell r="B563" t="str">
            <v>0404030050 - OSTEOTOMIA DA MANDÍBULA EM PACIENTE COM ANOMALIA CRÂNIO E BUCOMAXILOFACIAL</v>
          </cell>
          <cell r="C563" t="str">
            <v>OTORRINO/CABEÇAEPESCOÇO</v>
          </cell>
          <cell r="D563" t="str">
            <v>AIH MS</v>
          </cell>
          <cell r="E563">
            <v>371.13</v>
          </cell>
          <cell r="F563">
            <v>1113.3900000000001</v>
          </cell>
          <cell r="H563">
            <v>1484.52</v>
          </cell>
          <cell r="I563" t="str">
            <v>média</v>
          </cell>
          <cell r="J563" t="str">
            <v>06 - Média e Alta Complexidade (MAC)</v>
          </cell>
          <cell r="K563">
            <v>3.0000000000000004</v>
          </cell>
        </row>
        <row r="564">
          <cell r="A564">
            <v>404030076</v>
          </cell>
          <cell r="B564" t="str">
            <v>0404030076 - LABIOPLASTIA UNILATERAL EM DOIS TEMPOS</v>
          </cell>
          <cell r="C564" t="str">
            <v>OTORRINO/CABEÇAEPESCOÇO</v>
          </cell>
          <cell r="D564" t="str">
            <v>AIH MS</v>
          </cell>
          <cell r="E564">
            <v>1093.69</v>
          </cell>
          <cell r="F564">
            <v>1093.69</v>
          </cell>
          <cell r="H564">
            <v>2187.38</v>
          </cell>
          <cell r="I564" t="str">
            <v>média</v>
          </cell>
          <cell r="J564" t="str">
            <v>06 - Média e Alta Complexidade (MAC)</v>
          </cell>
          <cell r="K564">
            <v>1</v>
          </cell>
        </row>
        <row r="565">
          <cell r="A565">
            <v>404030084</v>
          </cell>
          <cell r="B565" t="str">
            <v>0404030084 - ALVEOLOPLASTIA COM ENXERTO ÓSSEO EM PACIENTE COM ANOMALIA CRÂNIOFACIAL</v>
          </cell>
          <cell r="C565" t="str">
            <v>OTORRINO/CABEÇAEPESCOÇO</v>
          </cell>
          <cell r="D565" t="str">
            <v>AIH MS</v>
          </cell>
          <cell r="E565">
            <v>1003.1</v>
          </cell>
          <cell r="F565">
            <v>1003.1</v>
          </cell>
          <cell r="H565">
            <v>2006.2</v>
          </cell>
          <cell r="I565" t="str">
            <v>média</v>
          </cell>
          <cell r="J565" t="str">
            <v>06 - Média e Alta Complexidade (MAC)</v>
          </cell>
          <cell r="K565">
            <v>1</v>
          </cell>
        </row>
        <row r="566">
          <cell r="A566">
            <v>404030106</v>
          </cell>
          <cell r="B566" t="str">
            <v>0404030106 - PALATOPLASTIA PRIMÁRIA EM PACIENTE COM ANOMALIA CRÂNIO E BUCOMAXILOFACIAL</v>
          </cell>
          <cell r="C566" t="str">
            <v>OTORRINO/CABEÇAEPESCOÇO</v>
          </cell>
          <cell r="D566" t="str">
            <v>AIH MS</v>
          </cell>
          <cell r="E566">
            <v>1425.84</v>
          </cell>
          <cell r="F566">
            <v>1425.84</v>
          </cell>
          <cell r="H566">
            <v>2851.68</v>
          </cell>
          <cell r="I566" t="str">
            <v>média</v>
          </cell>
          <cell r="J566" t="str">
            <v>06 - Média e Alta Complexidade (MAC)</v>
          </cell>
          <cell r="K566">
            <v>1</v>
          </cell>
        </row>
        <row r="567">
          <cell r="A567">
            <v>404030122</v>
          </cell>
          <cell r="B567" t="str">
            <v>0404030122 - LABIOPLASTIA SECUNDÁRIA EM PACIENTE COM ANOMALIA CRÂNIO E BUCOMAXILOFACIAL</v>
          </cell>
          <cell r="C567" t="str">
            <v>OTORRINO/CABEÇAEPESCOÇO</v>
          </cell>
          <cell r="D567" t="str">
            <v>AIH MS</v>
          </cell>
          <cell r="E567">
            <v>1093.69</v>
          </cell>
          <cell r="F567">
            <v>1093.69</v>
          </cell>
          <cell r="H567">
            <v>2187.38</v>
          </cell>
          <cell r="I567" t="str">
            <v>média</v>
          </cell>
          <cell r="J567" t="str">
            <v>06 - Média e Alta Complexidade (MAC)</v>
          </cell>
          <cell r="K567">
            <v>1</v>
          </cell>
        </row>
        <row r="568">
          <cell r="A568">
            <v>404030130</v>
          </cell>
          <cell r="B568" t="str">
            <v>0404030130 - RINOSEPTOPLASTIA EM PACIENTE COM ANOMALIA CRÂNIO E BUCOMAXILOFACIAL</v>
          </cell>
          <cell r="C568" t="str">
            <v>OTORRINO/CABEÇAEPESCOÇO</v>
          </cell>
          <cell r="D568" t="str">
            <v>AIH MS</v>
          </cell>
          <cell r="E568">
            <v>554</v>
          </cell>
          <cell r="F568">
            <v>1108</v>
          </cell>
          <cell r="H568">
            <v>1662</v>
          </cell>
          <cell r="I568" t="str">
            <v>média</v>
          </cell>
          <cell r="J568" t="str">
            <v>06 - Média e Alta Complexidade (MAC)</v>
          </cell>
          <cell r="K568">
            <v>2</v>
          </cell>
        </row>
        <row r="569">
          <cell r="A569">
            <v>404030157</v>
          </cell>
          <cell r="B569" t="str">
            <v>0404030157 - RECONSTRUÇÃO TOTAL DE LÁBIO EM PACIENTE COM ANOMALIA CRÂNIO E BUCOMAXILOFACIAL</v>
          </cell>
          <cell r="C569" t="str">
            <v>OTORRINO/CABEÇAEPESCOÇO</v>
          </cell>
          <cell r="D569" t="str">
            <v>AIH MS</v>
          </cell>
          <cell r="E569">
            <v>863.25</v>
          </cell>
          <cell r="F569">
            <v>863.25</v>
          </cell>
          <cell r="H569">
            <v>1726.5</v>
          </cell>
          <cell r="I569" t="str">
            <v>média</v>
          </cell>
          <cell r="J569" t="str">
            <v>06 - Média e Alta Complexidade (MAC)</v>
          </cell>
          <cell r="K569">
            <v>1</v>
          </cell>
        </row>
        <row r="570">
          <cell r="A570">
            <v>404030165</v>
          </cell>
          <cell r="B570" t="str">
            <v>0404030165 - RINOPLASTIA EM PACIENTE COM ANOMALIA CRÂNIO E BUCOMAXILOFACIAL</v>
          </cell>
          <cell r="C570" t="str">
            <v>OTORRINO/CABEÇAEPESCOÇO</v>
          </cell>
          <cell r="D570" t="str">
            <v>AIH MS</v>
          </cell>
          <cell r="E570">
            <v>444.2</v>
          </cell>
          <cell r="F570">
            <v>1332.6</v>
          </cell>
          <cell r="H570">
            <v>1776.8</v>
          </cell>
          <cell r="I570" t="str">
            <v>média</v>
          </cell>
          <cell r="J570" t="str">
            <v>06 - Média e Alta Complexidade (MAC)</v>
          </cell>
          <cell r="K570">
            <v>3</v>
          </cell>
        </row>
        <row r="571">
          <cell r="A571">
            <v>404030173</v>
          </cell>
          <cell r="B571" t="str">
            <v>0404030173 - SEPTOPLASTIA EM PACIENTE COM ANOMALIA CRÂNIO E BUCOMAXILOFACIAL</v>
          </cell>
          <cell r="C571" t="str">
            <v>OTORRINO/CABEÇAEPESCOÇO</v>
          </cell>
          <cell r="D571" t="str">
            <v>AIH MS</v>
          </cell>
          <cell r="E571">
            <v>374.67</v>
          </cell>
          <cell r="F571">
            <v>1124.01</v>
          </cell>
          <cell r="H571">
            <v>1498.68</v>
          </cell>
          <cell r="I571" t="str">
            <v>média</v>
          </cell>
          <cell r="J571" t="str">
            <v>06 - Média e Alta Complexidade (MAC)</v>
          </cell>
          <cell r="K571">
            <v>3</v>
          </cell>
        </row>
        <row r="572">
          <cell r="A572">
            <v>404030190</v>
          </cell>
          <cell r="B572" t="str">
            <v>0404030190 - TIMPANOPLASTIA EM PACIENTE COM ANOMALIA CRÂNIO E BUCOMAXILOFACIAL (UNI / BILATERAL)</v>
          </cell>
          <cell r="C572" t="str">
            <v>OTORRINO/CABEÇAEPESCOÇO</v>
          </cell>
          <cell r="D572" t="str">
            <v>AIH MS</v>
          </cell>
          <cell r="E572">
            <v>444.2</v>
          </cell>
          <cell r="F572">
            <v>1332.6</v>
          </cell>
          <cell r="H572">
            <v>1776.8</v>
          </cell>
          <cell r="I572" t="str">
            <v>média</v>
          </cell>
          <cell r="J572" t="str">
            <v>06 - Média e Alta Complexidade (MAC)</v>
          </cell>
          <cell r="K572">
            <v>3</v>
          </cell>
        </row>
        <row r="573">
          <cell r="A573">
            <v>404030220</v>
          </cell>
          <cell r="B573" t="str">
            <v>0404030220 - IMPLANTE OSTEOINTEGRADO EXTRA-ORAL BUCO-MAXILO-FACIAL</v>
          </cell>
          <cell r="C573" t="str">
            <v>OTORRINO/CABEÇAEPESCOÇO</v>
          </cell>
          <cell r="D573" t="str">
            <v>AIH MS</v>
          </cell>
          <cell r="E573">
            <v>800</v>
          </cell>
          <cell r="F573">
            <v>1600</v>
          </cell>
          <cell r="H573">
            <v>2400</v>
          </cell>
          <cell r="I573" t="str">
            <v>média</v>
          </cell>
          <cell r="J573" t="str">
            <v>06 - Média e Alta Complexidade (MAC)</v>
          </cell>
          <cell r="K573">
            <v>2</v>
          </cell>
        </row>
        <row r="574">
          <cell r="A574">
            <v>404030254</v>
          </cell>
          <cell r="B574" t="str">
            <v>0404030254 - TRATAMENTO CIRÚRGICO DE FÍSTULAS ORONASAIS EM PACIENTE COM ANOMALIA CRÂNIO E BUCOMAXILOFACIAL</v>
          </cell>
          <cell r="C574" t="str">
            <v>OTORRINO/CABEÇAEPESCOÇO</v>
          </cell>
          <cell r="D574" t="str">
            <v>AIH MS</v>
          </cell>
          <cell r="E574">
            <v>544.84</v>
          </cell>
          <cell r="F574">
            <v>1089.68</v>
          </cell>
          <cell r="H574">
            <v>1634.52</v>
          </cell>
          <cell r="I574" t="str">
            <v>média</v>
          </cell>
          <cell r="J574" t="str">
            <v>06 - Média e Alta Complexidade (MAC)</v>
          </cell>
          <cell r="K574">
            <v>2</v>
          </cell>
        </row>
        <row r="575">
          <cell r="A575">
            <v>404030262</v>
          </cell>
          <cell r="B575" t="str">
            <v>0404030262 - PALATOPLASTIA SECUNDÁRIA EM PACIENTE COM ANOMALIA CRÂNIO E BUCOMAXILOFACIAL</v>
          </cell>
          <cell r="C575" t="str">
            <v>OTORRINO/CABEÇAEPESCOÇO</v>
          </cell>
          <cell r="D575" t="str">
            <v>AIH MS</v>
          </cell>
          <cell r="E575">
            <v>1425.84</v>
          </cell>
          <cell r="F575">
            <v>1425.84</v>
          </cell>
          <cell r="H575">
            <v>2851.68</v>
          </cell>
          <cell r="I575" t="str">
            <v>média</v>
          </cell>
          <cell r="J575" t="str">
            <v>06 - Média e Alta Complexidade (MAC)</v>
          </cell>
          <cell r="K575">
            <v>1</v>
          </cell>
        </row>
        <row r="576">
          <cell r="A576">
            <v>404030270</v>
          </cell>
          <cell r="B576" t="str">
            <v>0404030270 - TRATAMENTO CIRÚRGICO DA INSUFICIÊNCIA VELOFARÍNGEA EM PACIENTE COM ANOMALIA CRÂNIO E BUCOMAXILOFACIAL</v>
          </cell>
          <cell r="C576" t="str">
            <v>OTORRINO/CABEÇAEPESCOÇO</v>
          </cell>
          <cell r="D576" t="str">
            <v>AIH MS</v>
          </cell>
          <cell r="E576">
            <v>1425.84</v>
          </cell>
          <cell r="F576">
            <v>1425.84</v>
          </cell>
          <cell r="H576">
            <v>2851.68</v>
          </cell>
          <cell r="I576" t="str">
            <v>média</v>
          </cell>
          <cell r="J576" t="str">
            <v>06 - Média e Alta Complexidade (MAC)</v>
          </cell>
          <cell r="K576">
            <v>1</v>
          </cell>
        </row>
        <row r="577">
          <cell r="A577">
            <v>404030289</v>
          </cell>
          <cell r="B577" t="str">
            <v>0404030289 - TRATAMENTO CIRÚRGICO REPARADOR DA FISSURA FACIAL RARA EM PACIENTES COM ANOMALIA CRÂNIO E BUCOMAXILOFACIAL</v>
          </cell>
          <cell r="C577" t="str">
            <v>OTORRINO/CABEÇAEPESCOÇO</v>
          </cell>
          <cell r="D577" t="str">
            <v>AIH MS</v>
          </cell>
          <cell r="E577">
            <v>1932.7</v>
          </cell>
          <cell r="F577">
            <v>1932.7</v>
          </cell>
          <cell r="H577">
            <v>3865.4</v>
          </cell>
          <cell r="I577" t="str">
            <v>média</v>
          </cell>
          <cell r="J577" t="str">
            <v>06 - Média e Alta Complexidade (MAC)</v>
          </cell>
          <cell r="K577">
            <v>1</v>
          </cell>
        </row>
        <row r="578">
          <cell r="A578">
            <v>404030297</v>
          </cell>
          <cell r="B578" t="str">
            <v>0404030297 - OSTEOTOMIA CRANIOFACIAL COMPLEXA EM PACIENTE COM ANOMALIA CRÂNIO E BUCOMAXILOFACIAL</v>
          </cell>
          <cell r="C578" t="str">
            <v>OTORRINO/CABEÇAEPESCOÇO</v>
          </cell>
          <cell r="D578" t="str">
            <v>AIH MS</v>
          </cell>
          <cell r="E578">
            <v>2813.1</v>
          </cell>
          <cell r="F578">
            <v>2813.1</v>
          </cell>
          <cell r="H578">
            <v>5626.2</v>
          </cell>
          <cell r="I578" t="str">
            <v>média</v>
          </cell>
          <cell r="J578" t="str">
            <v>06 - Média e Alta Complexidade (MAC)</v>
          </cell>
          <cell r="K578">
            <v>1</v>
          </cell>
        </row>
        <row r="579">
          <cell r="A579">
            <v>404030319</v>
          </cell>
          <cell r="B579" t="str">
            <v>0404030319 - TRATAMENTO CIRÚRGICO DE MACROSTOMIA /MICROSTOMIA POR ANOMALIA CRANIOFACIAL</v>
          </cell>
          <cell r="C579" t="str">
            <v>OTORRINO/CABEÇAEPESCOÇO</v>
          </cell>
          <cell r="D579" t="str">
            <v>AIH MS</v>
          </cell>
          <cell r="E579">
            <v>524.20000000000005</v>
          </cell>
          <cell r="F579">
            <v>1048.4000000000001</v>
          </cell>
          <cell r="H579">
            <v>1572.6</v>
          </cell>
          <cell r="I579" t="str">
            <v>média</v>
          </cell>
          <cell r="J579" t="str">
            <v>06 - Média e Alta Complexidade (MAC)</v>
          </cell>
          <cell r="K579">
            <v>2</v>
          </cell>
        </row>
        <row r="580">
          <cell r="A580">
            <v>404030327</v>
          </cell>
          <cell r="B580" t="str">
            <v>0404030327 - OSTEOPLASTIA FRONTO - ORBITAL</v>
          </cell>
          <cell r="C580" t="str">
            <v>OTORRINO/CABEÇAEPESCOÇO</v>
          </cell>
          <cell r="D580" t="str">
            <v>AIH MS</v>
          </cell>
          <cell r="E580">
            <v>624.41</v>
          </cell>
          <cell r="F580">
            <v>1248.82</v>
          </cell>
          <cell r="H580">
            <v>1873.23</v>
          </cell>
          <cell r="I580" t="str">
            <v>média</v>
          </cell>
          <cell r="J580" t="str">
            <v>06 - Média e Alta Complexidade (MAC)</v>
          </cell>
          <cell r="K580">
            <v>2</v>
          </cell>
        </row>
        <row r="581">
          <cell r="A581">
            <v>413040216</v>
          </cell>
          <cell r="B581" t="str">
            <v>0413040216 - TRATAMENTO CIRÚRGICO DE RETRAÇÃO CICATRICIAL EM UM ESTÁGIO</v>
          </cell>
          <cell r="C581" t="str">
            <v>PLASTICA/GASTRO</v>
          </cell>
          <cell r="D581" t="str">
            <v>AIH MS</v>
          </cell>
          <cell r="E581">
            <v>503.12</v>
          </cell>
          <cell r="F581">
            <v>503.12</v>
          </cell>
          <cell r="H581">
            <v>1006.24</v>
          </cell>
          <cell r="I581" t="str">
            <v>alta</v>
          </cell>
          <cell r="J581" t="str">
            <v>06 - Média e Alta Complexidade (MAC)</v>
          </cell>
          <cell r="K581">
            <v>1</v>
          </cell>
        </row>
        <row r="582">
          <cell r="A582">
            <v>413040267</v>
          </cell>
          <cell r="B582" t="str">
            <v>0413040267 - RECONSTRUÇÃO POR MICROCIRURGIA QUALQUER PARTE</v>
          </cell>
          <cell r="C582" t="str">
            <v>PLASTICA/GASTRO</v>
          </cell>
          <cell r="D582" t="str">
            <v>AIH MS</v>
          </cell>
          <cell r="E582">
            <v>4098.37</v>
          </cell>
          <cell r="F582">
            <v>4098.37</v>
          </cell>
          <cell r="H582">
            <v>8196.74</v>
          </cell>
          <cell r="I582" t="str">
            <v>alta</v>
          </cell>
          <cell r="J582" t="str">
            <v>06 - Média e Alta Complexidade (MAC)</v>
          </cell>
          <cell r="K582">
            <v>1</v>
          </cell>
        </row>
        <row r="583">
          <cell r="A583">
            <v>409010014</v>
          </cell>
          <cell r="B583" t="str">
            <v>0409010014 - CAPSULECTOMIA RENAL</v>
          </cell>
          <cell r="C583" t="str">
            <v>UROLOGIA/NEFROLOGIA</v>
          </cell>
          <cell r="D583" t="str">
            <v>AIH MS</v>
          </cell>
          <cell r="E583">
            <v>705.86</v>
          </cell>
          <cell r="F583">
            <v>2117.58</v>
          </cell>
          <cell r="H583">
            <v>2823.44</v>
          </cell>
          <cell r="I583" t="str">
            <v>média</v>
          </cell>
          <cell r="J583" t="str">
            <v>06 - Média e Alta Complexidade (MAC)</v>
          </cell>
          <cell r="K583">
            <v>3</v>
          </cell>
        </row>
        <row r="584">
          <cell r="A584">
            <v>409010022</v>
          </cell>
          <cell r="B584" t="str">
            <v>0409010022 - CISTECTOMIA PARCIAL</v>
          </cell>
          <cell r="C584" t="str">
            <v>UROLOGIA/NEFROLOGIA</v>
          </cell>
          <cell r="D584" t="str">
            <v>AIH MS</v>
          </cell>
          <cell r="E584">
            <v>808.74</v>
          </cell>
          <cell r="F584">
            <v>2426.2199999999998</v>
          </cell>
          <cell r="H584">
            <v>3234.96</v>
          </cell>
          <cell r="I584" t="str">
            <v>média</v>
          </cell>
          <cell r="J584" t="str">
            <v>06 - Média e Alta Complexidade (MAC)</v>
          </cell>
          <cell r="K584">
            <v>2.9999999999999996</v>
          </cell>
        </row>
        <row r="585">
          <cell r="A585">
            <v>409010057</v>
          </cell>
          <cell r="B585" t="str">
            <v>0409010057 - CISTOENTEROPLASTIA</v>
          </cell>
          <cell r="C585" t="str">
            <v>UROLOGIA/NEFROLOGIA</v>
          </cell>
          <cell r="D585" t="str">
            <v>AIH MS</v>
          </cell>
          <cell r="E585">
            <v>1925.72</v>
          </cell>
          <cell r="F585">
            <v>5777.16</v>
          </cell>
          <cell r="H585">
            <v>7702.88</v>
          </cell>
          <cell r="I585" t="str">
            <v>média</v>
          </cell>
          <cell r="J585" t="str">
            <v>06 - Média e Alta Complexidade (MAC)</v>
          </cell>
          <cell r="K585">
            <v>3</v>
          </cell>
        </row>
        <row r="586">
          <cell r="A586">
            <v>409010065</v>
          </cell>
          <cell r="B586" t="str">
            <v>0409010065 - CISTOLITOTOMIA E/OU RETIRADA DE CORPO ESTRANHO DA BEXIGA</v>
          </cell>
          <cell r="C586" t="str">
            <v>UROLOGIA/NEFROLOGIA</v>
          </cell>
          <cell r="D586" t="str">
            <v>AIH MS</v>
          </cell>
          <cell r="E586">
            <v>549.72</v>
          </cell>
          <cell r="F586">
            <v>1649.16</v>
          </cell>
          <cell r="G586">
            <v>4000</v>
          </cell>
          <cell r="H586">
            <v>6198.88</v>
          </cell>
          <cell r="I586" t="str">
            <v>média</v>
          </cell>
          <cell r="J586" t="str">
            <v>06 - Média e Alta Complexidade (MAC)</v>
          </cell>
          <cell r="K586">
            <v>3</v>
          </cell>
        </row>
        <row r="587">
          <cell r="A587">
            <v>409010073</v>
          </cell>
          <cell r="B587" t="str">
            <v>0409010073 - CISTOPLASTIA (CORREÇÃO DE EXTROFIA VESICAL)</v>
          </cell>
          <cell r="C587" t="str">
            <v>UROLOGIA/NEFROLOGIA</v>
          </cell>
          <cell r="D587" t="str">
            <v>AIH MS</v>
          </cell>
          <cell r="E587">
            <v>1972.98</v>
          </cell>
          <cell r="F587">
            <v>5918.94</v>
          </cell>
          <cell r="H587">
            <v>7891.92</v>
          </cell>
          <cell r="I587" t="str">
            <v>média</v>
          </cell>
          <cell r="J587" t="str">
            <v>06 - Média e Alta Complexidade (MAC)</v>
          </cell>
          <cell r="K587">
            <v>2.9999999999999996</v>
          </cell>
        </row>
        <row r="588">
          <cell r="A588">
            <v>409010090</v>
          </cell>
          <cell r="B588" t="str">
            <v>0409010090 - CISTOSTOMIA</v>
          </cell>
          <cell r="C588" t="str">
            <v>UROLOGIA/NEFROLOGIA</v>
          </cell>
          <cell r="D588" t="str">
            <v>AIH MS</v>
          </cell>
          <cell r="E588">
            <v>604.29</v>
          </cell>
          <cell r="F588">
            <v>1812.87</v>
          </cell>
          <cell r="H588">
            <v>2417.16</v>
          </cell>
          <cell r="I588" t="str">
            <v>média</v>
          </cell>
          <cell r="J588" t="str">
            <v>06 - Média e Alta Complexidade (MAC)</v>
          </cell>
          <cell r="K588">
            <v>3</v>
          </cell>
        </row>
        <row r="589">
          <cell r="A589">
            <v>409010120</v>
          </cell>
          <cell r="B589" t="str">
            <v>0409010120 - DIVERTICULECTOMIA VESICAL</v>
          </cell>
          <cell r="C589" t="str">
            <v>UROLOGIA/NEFROLOGIA</v>
          </cell>
          <cell r="D589" t="str">
            <v>AIH MS</v>
          </cell>
          <cell r="E589">
            <v>486.61</v>
          </cell>
          <cell r="F589">
            <v>1459.83</v>
          </cell>
          <cell r="H589">
            <v>1946.44</v>
          </cell>
          <cell r="I589" t="str">
            <v>média</v>
          </cell>
          <cell r="J589" t="str">
            <v>06 - Média e Alta Complexidade (MAC)</v>
          </cell>
          <cell r="K589">
            <v>2.9999999999999996</v>
          </cell>
        </row>
        <row r="590">
          <cell r="A590">
            <v>409010146</v>
          </cell>
          <cell r="B590" t="str">
            <v>0409010146 - EXTRAÇÃO ENDOSCÓPICA DE CÁLCULO EM PELVE RENAL</v>
          </cell>
          <cell r="C590" t="str">
            <v>UROLOGIA/NEFROLOGIA</v>
          </cell>
          <cell r="D590" t="str">
            <v>AIH MS</v>
          </cell>
          <cell r="E590">
            <v>402.85</v>
          </cell>
          <cell r="F590">
            <v>1208.55</v>
          </cell>
          <cell r="H590">
            <v>1611.4</v>
          </cell>
          <cell r="I590" t="str">
            <v>média</v>
          </cell>
          <cell r="J590" t="str">
            <v>06 - Média e Alta Complexidade (MAC)</v>
          </cell>
          <cell r="K590">
            <v>2.9999999999999996</v>
          </cell>
        </row>
        <row r="591">
          <cell r="A591">
            <v>409010170</v>
          </cell>
          <cell r="B591" t="str">
            <v>0409010170 - INSTALAÇÃO ENDOSCÓPICA DE CATETER DUPLO J</v>
          </cell>
          <cell r="C591" t="str">
            <v>UROLOGIA/NEFROLOGIA</v>
          </cell>
          <cell r="D591" t="str">
            <v>AIH MS</v>
          </cell>
          <cell r="E591">
            <v>218.68</v>
          </cell>
          <cell r="F591">
            <v>656.04</v>
          </cell>
          <cell r="G591">
            <v>2000</v>
          </cell>
          <cell r="H591">
            <v>2874.72</v>
          </cell>
          <cell r="I591" t="str">
            <v>média</v>
          </cell>
          <cell r="J591" t="str">
            <v>06 - Média e Alta Complexidade (MAC)</v>
          </cell>
          <cell r="K591">
            <v>2.9999999999999996</v>
          </cell>
        </row>
        <row r="592">
          <cell r="A592">
            <v>409010189</v>
          </cell>
          <cell r="B592" t="str">
            <v>0409010189 - LITOTRIPSIA</v>
          </cell>
          <cell r="C592" t="str">
            <v>UROLOGIA/NEFROLOGIA</v>
          </cell>
          <cell r="D592" t="str">
            <v>AIH MS</v>
          </cell>
          <cell r="E592">
            <v>554</v>
          </cell>
          <cell r="F592">
            <v>1662</v>
          </cell>
          <cell r="H592">
            <v>2216</v>
          </cell>
          <cell r="I592" t="str">
            <v>média</v>
          </cell>
          <cell r="J592" t="str">
            <v>06 - Média e Alta Complexidade (MAC)</v>
          </cell>
          <cell r="K592">
            <v>3</v>
          </cell>
        </row>
        <row r="593">
          <cell r="A593">
            <v>409010200</v>
          </cell>
          <cell r="B593" t="str">
            <v>0409010200 - NEFRECTOMIA PARCIAL</v>
          </cell>
          <cell r="C593" t="str">
            <v>UROLOGIA/NEFROLOGIA</v>
          </cell>
          <cell r="D593" t="str">
            <v>AIH MS</v>
          </cell>
          <cell r="E593">
            <v>1205.3699999999999</v>
          </cell>
          <cell r="F593">
            <v>3616.11</v>
          </cell>
          <cell r="H593">
            <v>4821.4799999999996</v>
          </cell>
          <cell r="I593" t="str">
            <v>média</v>
          </cell>
          <cell r="J593" t="str">
            <v>06 - Média e Alta Complexidade (MAC)</v>
          </cell>
          <cell r="K593">
            <v>3.0000000000000004</v>
          </cell>
        </row>
        <row r="594">
          <cell r="A594">
            <v>409010219</v>
          </cell>
          <cell r="B594" t="str">
            <v>0409010219 - NEFRECTOMIA TOTAL</v>
          </cell>
          <cell r="C594" t="str">
            <v>UROLOGIA/NEFROLOGIA</v>
          </cell>
          <cell r="D594" t="str">
            <v>AIH MS</v>
          </cell>
          <cell r="E594">
            <v>1222.43</v>
          </cell>
          <cell r="F594">
            <v>3667.29</v>
          </cell>
          <cell r="H594">
            <v>4889.72</v>
          </cell>
          <cell r="I594" t="str">
            <v>média</v>
          </cell>
          <cell r="J594" t="str">
            <v>06 - Média e Alta Complexidade (MAC)</v>
          </cell>
          <cell r="K594">
            <v>3</v>
          </cell>
        </row>
        <row r="595">
          <cell r="A595">
            <v>409010227</v>
          </cell>
          <cell r="B595" t="str">
            <v>0409010227 - NEFROLITOTOMIA</v>
          </cell>
          <cell r="C595" t="str">
            <v>UROLOGIA/NEFROLOGIA</v>
          </cell>
          <cell r="D595" t="str">
            <v>AIH MS</v>
          </cell>
          <cell r="E595">
            <v>1171.72</v>
          </cell>
          <cell r="F595">
            <v>3515.16</v>
          </cell>
          <cell r="G595">
            <v>6000</v>
          </cell>
          <cell r="H595">
            <v>10686.88</v>
          </cell>
          <cell r="I595" t="str">
            <v>média</v>
          </cell>
          <cell r="J595" t="str">
            <v>06 - Média e Alta Complexidade (MAC)</v>
          </cell>
          <cell r="K595">
            <v>3</v>
          </cell>
        </row>
        <row r="596">
          <cell r="A596">
            <v>409010235</v>
          </cell>
          <cell r="B596" t="str">
            <v>0409010235 - NEFROLITOTOMIA PERCUTÂNEA</v>
          </cell>
          <cell r="C596" t="str">
            <v>UROLOGIA/NEFROLOGIA</v>
          </cell>
          <cell r="D596" t="str">
            <v>AIH MS</v>
          </cell>
          <cell r="E596">
            <v>1147.75</v>
          </cell>
          <cell r="F596">
            <v>3443.25</v>
          </cell>
          <cell r="G596">
            <v>6000</v>
          </cell>
          <cell r="H596">
            <v>10591</v>
          </cell>
          <cell r="I596" t="str">
            <v>média</v>
          </cell>
          <cell r="J596" t="str">
            <v>06 - Média e Alta Complexidade (MAC)</v>
          </cell>
          <cell r="K596">
            <v>3</v>
          </cell>
        </row>
        <row r="597">
          <cell r="A597">
            <v>409010251</v>
          </cell>
          <cell r="B597" t="str">
            <v>0409010251 - NEFROPIELOSTOMIA</v>
          </cell>
          <cell r="C597" t="str">
            <v>UROLOGIA/NEFROLOGIA</v>
          </cell>
          <cell r="D597" t="str">
            <v>AIH MS</v>
          </cell>
          <cell r="E597">
            <v>727.86</v>
          </cell>
          <cell r="F597">
            <v>2183.58</v>
          </cell>
          <cell r="H597">
            <v>2911.44</v>
          </cell>
          <cell r="I597" t="str">
            <v>média</v>
          </cell>
          <cell r="J597" t="str">
            <v>06 - Média e Alta Complexidade (MAC)</v>
          </cell>
          <cell r="K597">
            <v>3</v>
          </cell>
        </row>
        <row r="598">
          <cell r="A598">
            <v>409010286</v>
          </cell>
          <cell r="B598" t="str">
            <v>0409010286 - NEFROSTOMIA COM OU SEM DRENAGEM</v>
          </cell>
          <cell r="C598" t="str">
            <v>UROLOGIA/NEFROLOGIA</v>
          </cell>
          <cell r="D598" t="str">
            <v>AIH MS</v>
          </cell>
          <cell r="E598">
            <v>931.19</v>
          </cell>
          <cell r="F598">
            <v>2793.57</v>
          </cell>
          <cell r="H598">
            <v>3724.76</v>
          </cell>
          <cell r="I598" t="str">
            <v>média</v>
          </cell>
          <cell r="J598" t="str">
            <v>06 - Média e Alta Complexidade (MAC)</v>
          </cell>
          <cell r="K598">
            <v>3</v>
          </cell>
        </row>
        <row r="599">
          <cell r="A599">
            <v>409010294</v>
          </cell>
          <cell r="B599" t="str">
            <v>0409010294 - NEFROSTOMIA PERCUTÂNEA</v>
          </cell>
          <cell r="C599" t="str">
            <v>UROLOGIA/NEFROLOGIA</v>
          </cell>
          <cell r="D599" t="str">
            <v>AIH MS</v>
          </cell>
          <cell r="E599">
            <v>859.87</v>
          </cell>
          <cell r="F599">
            <v>2579.61</v>
          </cell>
          <cell r="G599">
            <v>4000</v>
          </cell>
          <cell r="H599">
            <v>7439.48</v>
          </cell>
          <cell r="I599" t="str">
            <v>média</v>
          </cell>
          <cell r="J599" t="str">
            <v>06 - Média e Alta Complexidade (MAC)</v>
          </cell>
          <cell r="K599">
            <v>3</v>
          </cell>
        </row>
        <row r="600">
          <cell r="A600">
            <v>409010308</v>
          </cell>
          <cell r="B600" t="str">
            <v>0409010308 - NEFROURETERECTOMIA TOTAL</v>
          </cell>
          <cell r="C600" t="str">
            <v>UROLOGIA/NEFROLOGIA</v>
          </cell>
          <cell r="D600" t="str">
            <v>AIH MS</v>
          </cell>
          <cell r="E600">
            <v>674.81</v>
          </cell>
          <cell r="F600">
            <v>2024.43</v>
          </cell>
          <cell r="H600">
            <v>2699.24</v>
          </cell>
          <cell r="I600" t="str">
            <v>média</v>
          </cell>
          <cell r="J600" t="str">
            <v>06 - Média e Alta Complexidade (MAC)</v>
          </cell>
          <cell r="K600">
            <v>3.0000000000000004</v>
          </cell>
        </row>
        <row r="601">
          <cell r="A601">
            <v>409010316</v>
          </cell>
          <cell r="B601" t="str">
            <v>0409010316 - PIELOLITOTOMIA</v>
          </cell>
          <cell r="C601" t="str">
            <v>UROLOGIA/NEFROLOGIA</v>
          </cell>
          <cell r="D601" t="str">
            <v>AIH MS</v>
          </cell>
          <cell r="E601">
            <v>658.19</v>
          </cell>
          <cell r="F601">
            <v>1974.57</v>
          </cell>
          <cell r="H601">
            <v>2632.76</v>
          </cell>
          <cell r="I601" t="str">
            <v>média</v>
          </cell>
          <cell r="J601" t="str">
            <v>06 - Média e Alta Complexidade (MAC)</v>
          </cell>
          <cell r="K601">
            <v>2.9999999999999996</v>
          </cell>
        </row>
        <row r="602">
          <cell r="A602">
            <v>409010324</v>
          </cell>
          <cell r="B602" t="str">
            <v>0409010324 - PIELOPLASTIA</v>
          </cell>
          <cell r="C602" t="str">
            <v>UROLOGIA/NEFROLOGIA</v>
          </cell>
          <cell r="D602" t="str">
            <v>AIH MS</v>
          </cell>
          <cell r="E602">
            <v>652.16</v>
          </cell>
          <cell r="F602">
            <v>1956.48</v>
          </cell>
          <cell r="G602">
            <v>4000</v>
          </cell>
          <cell r="H602">
            <v>6608.64</v>
          </cell>
          <cell r="I602" t="str">
            <v>média</v>
          </cell>
          <cell r="J602" t="str">
            <v>06 - Média e Alta Complexidade (MAC)</v>
          </cell>
          <cell r="K602">
            <v>3</v>
          </cell>
        </row>
        <row r="603">
          <cell r="A603">
            <v>409010340</v>
          </cell>
          <cell r="B603" t="str">
            <v>0409010340 - PIELOTOMIA</v>
          </cell>
          <cell r="C603" t="str">
            <v>UROLOGIA/NEFROLOGIA</v>
          </cell>
          <cell r="D603" t="str">
            <v>AIH MS</v>
          </cell>
          <cell r="E603">
            <v>649.91</v>
          </cell>
          <cell r="F603">
            <v>1949.73</v>
          </cell>
          <cell r="H603">
            <v>2599.64</v>
          </cell>
          <cell r="I603" t="str">
            <v>média</v>
          </cell>
          <cell r="J603" t="str">
            <v>06 - Média e Alta Complexidade (MAC)</v>
          </cell>
          <cell r="K603">
            <v>3</v>
          </cell>
        </row>
        <row r="604">
          <cell r="A604">
            <v>409010367</v>
          </cell>
          <cell r="B604" t="str">
            <v>0409010367 - RESSECÇÃO DO COLOVESICAL / TUMOR VESICAL A CÉU ABERTO</v>
          </cell>
          <cell r="C604" t="str">
            <v>UROLOGIA/NEFROLOGIA</v>
          </cell>
          <cell r="D604" t="str">
            <v>AIH MS</v>
          </cell>
          <cell r="E604">
            <v>509.16</v>
          </cell>
          <cell r="F604">
            <v>1527.48</v>
          </cell>
          <cell r="G604">
            <v>4000</v>
          </cell>
          <cell r="H604">
            <v>6036.64</v>
          </cell>
          <cell r="I604" t="str">
            <v>média</v>
          </cell>
          <cell r="J604" t="str">
            <v>06 - Média e Alta Complexidade (MAC)</v>
          </cell>
          <cell r="K604">
            <v>3</v>
          </cell>
        </row>
        <row r="605">
          <cell r="A605">
            <v>409010383</v>
          </cell>
          <cell r="B605" t="str">
            <v>0409010383 - RESSECCAO ENDOSCOPICA DE LESÃO VESICAL</v>
          </cell>
          <cell r="C605" t="str">
            <v>UROLOGIA/NEFROLOGIA</v>
          </cell>
          <cell r="D605" t="str">
            <v>AIH MS</v>
          </cell>
          <cell r="E605">
            <v>516.61</v>
          </cell>
          <cell r="F605">
            <v>1549.83</v>
          </cell>
          <cell r="G605">
            <v>4000</v>
          </cell>
          <cell r="H605">
            <v>6066.44</v>
          </cell>
          <cell r="I605" t="str">
            <v>média</v>
          </cell>
          <cell r="J605" t="str">
            <v>06 - Média e Alta Complexidade (MAC)</v>
          </cell>
          <cell r="K605">
            <v>3</v>
          </cell>
        </row>
        <row r="606">
          <cell r="A606">
            <v>409010391</v>
          </cell>
          <cell r="B606" t="str">
            <v>0409010391 - RETIRADA PERCUTÂNEA DE CÁLCULO URETERAL COM CATETER</v>
          </cell>
          <cell r="C606" t="str">
            <v>UROLOGIA/NEFROLOGIA</v>
          </cell>
          <cell r="D606" t="str">
            <v>AIH MS</v>
          </cell>
          <cell r="E606">
            <v>619.66</v>
          </cell>
          <cell r="F606">
            <v>1858.98</v>
          </cell>
          <cell r="H606">
            <v>2478.64</v>
          </cell>
          <cell r="I606" t="str">
            <v>média</v>
          </cell>
          <cell r="J606" t="str">
            <v>06 - Média e Alta Complexidade (MAC)</v>
          </cell>
          <cell r="K606">
            <v>3</v>
          </cell>
        </row>
        <row r="607">
          <cell r="A607">
            <v>409010413</v>
          </cell>
          <cell r="B607" t="str">
            <v>0409010413 - TRATAMENTO CIRÚRGICO DE BEXIGA NEUROGÊNICA</v>
          </cell>
          <cell r="C607" t="str">
            <v>UROLOGIA/NEFROLOGIA</v>
          </cell>
          <cell r="D607" t="str">
            <v>AIH MS</v>
          </cell>
          <cell r="E607">
            <v>419.97</v>
          </cell>
          <cell r="F607">
            <v>1259.9100000000001</v>
          </cell>
          <cell r="H607">
            <v>1679.88</v>
          </cell>
          <cell r="I607" t="str">
            <v>média</v>
          </cell>
          <cell r="J607" t="str">
            <v>06 - Média e Alta Complexidade (MAC)</v>
          </cell>
          <cell r="K607">
            <v>3</v>
          </cell>
        </row>
        <row r="608">
          <cell r="A608">
            <v>409010430</v>
          </cell>
          <cell r="B608" t="str">
            <v>0409010430 - TRATAMENTO CIRÚRGICO DE CISTOCELE</v>
          </cell>
          <cell r="C608" t="str">
            <v>UROLOGIA/NEFROLOGIA</v>
          </cell>
          <cell r="D608" t="str">
            <v>AIH MS</v>
          </cell>
          <cell r="E608">
            <v>372.54</v>
          </cell>
          <cell r="F608">
            <v>1117.6199999999999</v>
          </cell>
          <cell r="H608">
            <v>1490.16</v>
          </cell>
          <cell r="I608" t="str">
            <v>média</v>
          </cell>
          <cell r="J608" t="str">
            <v>06 - Média e Alta Complexidade (MAC)</v>
          </cell>
          <cell r="K608">
            <v>2.9999999999999996</v>
          </cell>
        </row>
        <row r="609">
          <cell r="A609">
            <v>409010456</v>
          </cell>
          <cell r="B609" t="str">
            <v>0409010456 - TRATAMENTO CIRÚRGICO DE FÍSTULA VESICO-ENTERICA</v>
          </cell>
          <cell r="C609" t="str">
            <v>UROLOGIA/NEFROLOGIA</v>
          </cell>
          <cell r="D609" t="str">
            <v>AIH MS</v>
          </cell>
          <cell r="E609">
            <v>794.77</v>
          </cell>
          <cell r="F609">
            <v>2384.31</v>
          </cell>
          <cell r="H609">
            <v>3179.08</v>
          </cell>
          <cell r="I609" t="str">
            <v>média</v>
          </cell>
          <cell r="J609" t="str">
            <v>06 - Média e Alta Complexidade (MAC)</v>
          </cell>
          <cell r="K609">
            <v>3</v>
          </cell>
        </row>
        <row r="610">
          <cell r="A610">
            <v>409010464</v>
          </cell>
          <cell r="B610" t="str">
            <v>0409010464 - TRATAMENTO CIRÚRGICO DE FÍSTULA VESICO-RETAL</v>
          </cell>
          <cell r="C610" t="str">
            <v>UROLOGIA/NEFROLOGIA</v>
          </cell>
          <cell r="D610" t="str">
            <v>AIH MS</v>
          </cell>
          <cell r="E610">
            <v>794.77</v>
          </cell>
          <cell r="F610">
            <v>2384.31</v>
          </cell>
          <cell r="H610">
            <v>3179.08</v>
          </cell>
          <cell r="I610" t="str">
            <v>média</v>
          </cell>
          <cell r="J610" t="str">
            <v>06 - Média e Alta Complexidade (MAC)</v>
          </cell>
          <cell r="K610">
            <v>3</v>
          </cell>
        </row>
        <row r="611">
          <cell r="A611">
            <v>409010472</v>
          </cell>
          <cell r="B611" t="str">
            <v>0409010472 - TRATAMENTO CIRÚRGICO DE FÍSTULAS URETERAIS</v>
          </cell>
          <cell r="C611" t="str">
            <v>UROLOGIA/NEFROLOGIA</v>
          </cell>
          <cell r="D611" t="str">
            <v>AIH MS</v>
          </cell>
          <cell r="E611">
            <v>594.71</v>
          </cell>
          <cell r="F611">
            <v>1784.13</v>
          </cell>
          <cell r="H611">
            <v>2378.84</v>
          </cell>
          <cell r="I611" t="str">
            <v>média</v>
          </cell>
          <cell r="J611" t="str">
            <v>06 - Média e Alta Complexidade (MAC)</v>
          </cell>
          <cell r="K611">
            <v>3</v>
          </cell>
        </row>
        <row r="612">
          <cell r="A612">
            <v>409010480</v>
          </cell>
          <cell r="B612" t="str">
            <v>0409010480 - TRATAMENTO CIRÚRGICO DE HEMORRAGIA VESICAL(FORMOLIZAÇÃO DA BEXIGA)</v>
          </cell>
          <cell r="C612" t="str">
            <v>UROLOGIA/NEFROLOGIA</v>
          </cell>
          <cell r="D612" t="str">
            <v>AIH MS</v>
          </cell>
          <cell r="E612">
            <v>483.31</v>
          </cell>
          <cell r="F612">
            <v>1449.93</v>
          </cell>
          <cell r="H612">
            <v>1933.24</v>
          </cell>
          <cell r="I612" t="str">
            <v>média</v>
          </cell>
          <cell r="J612" t="str">
            <v>06 - Média e Alta Complexidade (MAC)</v>
          </cell>
          <cell r="K612">
            <v>3</v>
          </cell>
        </row>
        <row r="613">
          <cell r="A613">
            <v>409010499</v>
          </cell>
          <cell r="B613" t="str">
            <v>0409010499 - TRATAMENTO CIRURGICO DE INCONTINENCIA URINARIA VIA ABDOMINAL</v>
          </cell>
          <cell r="C613" t="str">
            <v>UROLOGIA/NEFROLOGIA</v>
          </cell>
          <cell r="D613" t="str">
            <v>AIH MS</v>
          </cell>
          <cell r="E613">
            <v>386.2</v>
          </cell>
          <cell r="F613">
            <v>1158.5999999999999</v>
          </cell>
          <cell r="H613">
            <v>1544.8</v>
          </cell>
          <cell r="I613" t="str">
            <v>média</v>
          </cell>
          <cell r="J613" t="str">
            <v>06 - Média e Alta Complexidade (MAC)</v>
          </cell>
          <cell r="K613">
            <v>3</v>
          </cell>
        </row>
        <row r="614">
          <cell r="A614">
            <v>409010502</v>
          </cell>
          <cell r="B614" t="str">
            <v>0409010502 - TRATAMENTO CIRÚRGICO DE REFLUXO VESICO-URETERAL</v>
          </cell>
          <cell r="C614" t="str">
            <v>UROLOGIA/NEFROLOGIA</v>
          </cell>
          <cell r="D614" t="str">
            <v>AIH MS</v>
          </cell>
          <cell r="E614">
            <v>575.92999999999995</v>
          </cell>
          <cell r="F614">
            <v>1727.79</v>
          </cell>
          <cell r="H614">
            <v>2303.7199999999998</v>
          </cell>
          <cell r="I614" t="str">
            <v>média</v>
          </cell>
          <cell r="J614" t="str">
            <v>06 - Média e Alta Complexidade (MAC)</v>
          </cell>
          <cell r="K614">
            <v>3</v>
          </cell>
        </row>
        <row r="615">
          <cell r="A615">
            <v>409010510</v>
          </cell>
          <cell r="B615" t="str">
            <v>0409010510 - TRATAMENTO CIRÚRGICO DE URETEROCELE</v>
          </cell>
          <cell r="C615" t="str">
            <v>UROLOGIA/NEFROLOGIA</v>
          </cell>
          <cell r="D615" t="str">
            <v>AIH MS</v>
          </cell>
          <cell r="E615">
            <v>618.34</v>
          </cell>
          <cell r="F615">
            <v>1855.02</v>
          </cell>
          <cell r="H615">
            <v>2473.36</v>
          </cell>
          <cell r="I615" t="str">
            <v>média</v>
          </cell>
          <cell r="J615" t="str">
            <v>06 - Média e Alta Complexidade (MAC)</v>
          </cell>
          <cell r="K615">
            <v>3</v>
          </cell>
        </row>
        <row r="616">
          <cell r="A616">
            <v>409010537</v>
          </cell>
          <cell r="B616" t="str">
            <v>0409010537 - URETEROCISTONEOSTOMIA</v>
          </cell>
          <cell r="C616" t="str">
            <v>UROLOGIA/NEFROLOGIA</v>
          </cell>
          <cell r="D616" t="str">
            <v>AIH MS</v>
          </cell>
          <cell r="E616">
            <v>629.54</v>
          </cell>
          <cell r="F616">
            <v>1888.62</v>
          </cell>
          <cell r="H616">
            <v>2518.16</v>
          </cell>
          <cell r="I616" t="str">
            <v>média</v>
          </cell>
          <cell r="J616" t="str">
            <v>06 - Média e Alta Complexidade (MAC)</v>
          </cell>
          <cell r="K616">
            <v>3</v>
          </cell>
        </row>
        <row r="617">
          <cell r="A617">
            <v>409010553</v>
          </cell>
          <cell r="B617" t="str">
            <v>0409010553 - URETEROENTEROSTOMIA</v>
          </cell>
          <cell r="C617" t="str">
            <v>UROLOGIA/NEFROLOGIA</v>
          </cell>
          <cell r="D617" t="str">
            <v>AIH MS</v>
          </cell>
          <cell r="E617">
            <v>784.87</v>
          </cell>
          <cell r="F617">
            <v>2354.61</v>
          </cell>
          <cell r="H617">
            <v>3139.48</v>
          </cell>
          <cell r="I617" t="str">
            <v>média</v>
          </cell>
          <cell r="J617" t="str">
            <v>06 - Média e Alta Complexidade (MAC)</v>
          </cell>
          <cell r="K617">
            <v>3</v>
          </cell>
        </row>
        <row r="618">
          <cell r="A618">
            <v>409010561</v>
          </cell>
          <cell r="B618" t="str">
            <v>0409010561 - URETEROLITOTOMIA</v>
          </cell>
          <cell r="C618" t="str">
            <v>UROLOGIA/NEFROLOGIA</v>
          </cell>
          <cell r="D618" t="str">
            <v>AIH MS</v>
          </cell>
          <cell r="E618">
            <v>1097.07</v>
          </cell>
          <cell r="F618">
            <v>3291.21</v>
          </cell>
          <cell r="G618">
            <v>6000</v>
          </cell>
          <cell r="H618">
            <v>10388.280000000001</v>
          </cell>
          <cell r="I618" t="str">
            <v>média</v>
          </cell>
          <cell r="J618" t="str">
            <v>06 - Média e Alta Complexidade (MAC)</v>
          </cell>
          <cell r="K618">
            <v>3</v>
          </cell>
        </row>
        <row r="619">
          <cell r="A619">
            <v>409010570</v>
          </cell>
          <cell r="B619" t="str">
            <v>0409010570 - URETEROPLASTIA</v>
          </cell>
          <cell r="C619" t="str">
            <v>UROLOGIA/NEFROLOGIA</v>
          </cell>
          <cell r="D619" t="str">
            <v>AIH MS</v>
          </cell>
          <cell r="E619">
            <v>628.96</v>
          </cell>
          <cell r="F619">
            <v>1886.88</v>
          </cell>
          <cell r="H619">
            <v>2515.84</v>
          </cell>
          <cell r="I619" t="str">
            <v>média</v>
          </cell>
          <cell r="J619" t="str">
            <v>06 - Média e Alta Complexidade (MAC)</v>
          </cell>
          <cell r="K619">
            <v>3</v>
          </cell>
        </row>
        <row r="620">
          <cell r="A620">
            <v>409010588</v>
          </cell>
          <cell r="B620" t="str">
            <v>0409010588 - URETEROSTOMIA CUTÂNEA</v>
          </cell>
          <cell r="C620" t="str">
            <v>UROLOGIA/NEFROLOGIA</v>
          </cell>
          <cell r="D620" t="str">
            <v>AIH MS</v>
          </cell>
          <cell r="E620">
            <v>628.96</v>
          </cell>
          <cell r="F620">
            <v>1886.88</v>
          </cell>
          <cell r="H620">
            <v>2515.84</v>
          </cell>
          <cell r="I620" t="str">
            <v>média</v>
          </cell>
          <cell r="J620" t="str">
            <v>06 - Média e Alta Complexidade (MAC)</v>
          </cell>
          <cell r="K620">
            <v>3</v>
          </cell>
        </row>
        <row r="621">
          <cell r="A621">
            <v>409010596</v>
          </cell>
          <cell r="B621" t="str">
            <v>0409010596 - URETEROLITOTRIPSIA TRANSURETEROSCÓPICA</v>
          </cell>
          <cell r="C621" t="str">
            <v>UROLOGIA/NEFROLOGIA</v>
          </cell>
          <cell r="D621" t="str">
            <v>AIH MS</v>
          </cell>
          <cell r="E621">
            <v>756.15</v>
          </cell>
          <cell r="F621">
            <v>2268.4499999999998</v>
          </cell>
          <cell r="G621">
            <v>4000</v>
          </cell>
          <cell r="H621">
            <v>7024.6</v>
          </cell>
          <cell r="I621" t="str">
            <v>média</v>
          </cell>
          <cell r="J621" t="str">
            <v>06 - Média e Alta Complexidade (MAC)</v>
          </cell>
          <cell r="K621">
            <v>3</v>
          </cell>
        </row>
        <row r="622">
          <cell r="A622">
            <v>409020044</v>
          </cell>
          <cell r="B622" t="str">
            <v>0409020044 - INJEÇÃO DE GORDURA /TEFLON PERI-URETRAL</v>
          </cell>
          <cell r="C622" t="str">
            <v>UROLOGIA/NEFROLOGIA</v>
          </cell>
          <cell r="D622" t="str">
            <v>AIH MS</v>
          </cell>
          <cell r="E622">
            <v>352.4</v>
          </cell>
          <cell r="F622">
            <v>1057.2</v>
          </cell>
          <cell r="H622">
            <v>1409.6</v>
          </cell>
          <cell r="I622" t="str">
            <v>média</v>
          </cell>
          <cell r="J622" t="str">
            <v>06 - Média e Alta Complexidade (MAC)</v>
          </cell>
          <cell r="K622">
            <v>3.0000000000000004</v>
          </cell>
        </row>
        <row r="623">
          <cell r="A623">
            <v>409020052</v>
          </cell>
          <cell r="B623" t="str">
            <v>0409020052 - LIGADURA / SECÇÃO DE VASOS ABERRANTES</v>
          </cell>
          <cell r="C623" t="str">
            <v>UROLOGIA/NEFROLOGIA</v>
          </cell>
          <cell r="D623" t="str">
            <v>AIH MS</v>
          </cell>
          <cell r="E623">
            <v>405.28</v>
          </cell>
          <cell r="F623">
            <v>1215.8399999999999</v>
          </cell>
          <cell r="H623">
            <v>1621.12</v>
          </cell>
          <cell r="I623" t="str">
            <v>média</v>
          </cell>
          <cell r="J623" t="str">
            <v>06 - Média e Alta Complexidade (MAC)</v>
          </cell>
          <cell r="K623">
            <v>3</v>
          </cell>
        </row>
        <row r="624">
          <cell r="A624">
            <v>409020079</v>
          </cell>
          <cell r="B624" t="str">
            <v>0409020079 - MEATOTOMIA SIMPLES</v>
          </cell>
          <cell r="C624" t="str">
            <v>UROLOGIA/NEFROLOGIA</v>
          </cell>
          <cell r="D624" t="str">
            <v>AIH MS</v>
          </cell>
          <cell r="E624">
            <v>306.58</v>
          </cell>
          <cell r="F624">
            <v>919.74</v>
          </cell>
          <cell r="H624">
            <v>1226.32</v>
          </cell>
          <cell r="I624" t="str">
            <v>média</v>
          </cell>
          <cell r="J624" t="str">
            <v>06 - Média e Alta Complexidade (MAC)</v>
          </cell>
          <cell r="K624">
            <v>3</v>
          </cell>
        </row>
        <row r="625">
          <cell r="A625">
            <v>409020087</v>
          </cell>
          <cell r="B625" t="str">
            <v>0409020087 - RESSECÇÃO DE CARÚNCULAURETRAL.</v>
          </cell>
          <cell r="C625" t="str">
            <v>UROLOGIA/NEFROLOGIA</v>
          </cell>
          <cell r="D625" t="str">
            <v>AIH MS</v>
          </cell>
          <cell r="E625">
            <v>208.21</v>
          </cell>
          <cell r="F625">
            <v>624.63</v>
          </cell>
          <cell r="H625">
            <v>832.84</v>
          </cell>
          <cell r="I625" t="str">
            <v>média</v>
          </cell>
          <cell r="J625" t="str">
            <v>06 - Média e Alta Complexidade (MAC)</v>
          </cell>
          <cell r="K625">
            <v>3</v>
          </cell>
        </row>
        <row r="626">
          <cell r="A626">
            <v>409020095</v>
          </cell>
          <cell r="B626" t="str">
            <v>0409020095 - RESSECCAO DE PROLAPSO DA MUCOSA DA URETRA</v>
          </cell>
          <cell r="C626" t="str">
            <v>UROLOGIA/NEFROLOGIA</v>
          </cell>
          <cell r="D626" t="str">
            <v>AIH MS</v>
          </cell>
          <cell r="E626">
            <v>208.21</v>
          </cell>
          <cell r="F626">
            <v>624.63</v>
          </cell>
          <cell r="H626">
            <v>832.84</v>
          </cell>
          <cell r="I626" t="str">
            <v>média</v>
          </cell>
          <cell r="J626" t="str">
            <v>06 - Média e Alta Complexidade (MAC)</v>
          </cell>
          <cell r="K626">
            <v>3</v>
          </cell>
        </row>
        <row r="627">
          <cell r="A627">
            <v>409020109</v>
          </cell>
          <cell r="B627" t="str">
            <v>0409020109 - RESSECÇÃO E FECHAMENTO DE FÍSTULA URETRAL</v>
          </cell>
          <cell r="C627" t="str">
            <v>UROLOGIA/NEFROLOGIA</v>
          </cell>
          <cell r="D627" t="str">
            <v>AIH MS</v>
          </cell>
          <cell r="E627">
            <v>372.96</v>
          </cell>
          <cell r="F627">
            <v>1118.8800000000001</v>
          </cell>
          <cell r="H627">
            <v>1491.84</v>
          </cell>
          <cell r="I627" t="str">
            <v>média</v>
          </cell>
          <cell r="J627" t="str">
            <v>06 - Média e Alta Complexidade (MAC)</v>
          </cell>
          <cell r="K627">
            <v>3.0000000000000004</v>
          </cell>
        </row>
        <row r="628">
          <cell r="A628">
            <v>409020125</v>
          </cell>
          <cell r="B628" t="str">
            <v>0409020125 - URETROPLASTIA (RESSECÇÃO DE CORDA)</v>
          </cell>
          <cell r="C628" t="str">
            <v>UROLOGIA/NEFROLOGIA</v>
          </cell>
          <cell r="D628" t="str">
            <v>AIH MS</v>
          </cell>
          <cell r="E628">
            <v>214.08</v>
          </cell>
          <cell r="F628">
            <v>642.24</v>
          </cell>
          <cell r="H628">
            <v>856.32</v>
          </cell>
          <cell r="I628" t="str">
            <v>média</v>
          </cell>
          <cell r="J628" t="str">
            <v>06 - Média e Alta Complexidade (MAC)</v>
          </cell>
          <cell r="K628">
            <v>3</v>
          </cell>
        </row>
        <row r="629">
          <cell r="A629">
            <v>409020133</v>
          </cell>
          <cell r="B629" t="str">
            <v>0409020133 - URETROPLASTIA AUTÓGENA</v>
          </cell>
          <cell r="C629" t="str">
            <v>UROLOGIA/NEFROLOGIA</v>
          </cell>
          <cell r="D629" t="str">
            <v>AIH MS</v>
          </cell>
          <cell r="E629">
            <v>469.55</v>
          </cell>
          <cell r="F629">
            <v>1408.65</v>
          </cell>
          <cell r="H629">
            <v>1878.2</v>
          </cell>
          <cell r="I629" t="str">
            <v>média</v>
          </cell>
          <cell r="J629" t="str">
            <v>06 - Média e Alta Complexidade (MAC)</v>
          </cell>
          <cell r="K629">
            <v>3</v>
          </cell>
        </row>
        <row r="630">
          <cell r="A630">
            <v>409020141</v>
          </cell>
          <cell r="B630" t="str">
            <v>0409020141 - URETROPLASTIA HETEROGENEA</v>
          </cell>
          <cell r="C630" t="str">
            <v>UROLOGIA/NEFROLOGIA</v>
          </cell>
          <cell r="D630" t="str">
            <v>AIH MS</v>
          </cell>
          <cell r="E630">
            <v>410.75</v>
          </cell>
          <cell r="F630">
            <v>1232.25</v>
          </cell>
          <cell r="H630">
            <v>1643</v>
          </cell>
          <cell r="I630" t="str">
            <v>média</v>
          </cell>
          <cell r="J630" t="str">
            <v>06 - Média e Alta Complexidade (MAC)</v>
          </cell>
          <cell r="K630">
            <v>3</v>
          </cell>
        </row>
        <row r="631">
          <cell r="A631">
            <v>409020168</v>
          </cell>
          <cell r="B631" t="str">
            <v>0409020168 - URETROSTOMIA PERINEAL / CUTÂNEA / EXTERNA</v>
          </cell>
          <cell r="C631" t="str">
            <v>UROLOGIA/NEFROLOGIA</v>
          </cell>
          <cell r="D631" t="str">
            <v>AIH MS</v>
          </cell>
          <cell r="E631">
            <v>305.29000000000002</v>
          </cell>
          <cell r="F631">
            <v>915.87</v>
          </cell>
          <cell r="H631">
            <v>1221.1600000000001</v>
          </cell>
          <cell r="I631" t="str">
            <v>média</v>
          </cell>
          <cell r="J631" t="str">
            <v>06 - Média e Alta Complexidade (MAC)</v>
          </cell>
          <cell r="K631">
            <v>3</v>
          </cell>
        </row>
        <row r="632">
          <cell r="A632">
            <v>409020176</v>
          </cell>
          <cell r="B632" t="str">
            <v>0409020176 - URETROTOMIA INTERNA</v>
          </cell>
          <cell r="C632" t="str">
            <v>UROLOGIA/NEFROLOGIA</v>
          </cell>
          <cell r="D632" t="str">
            <v>AIH MS</v>
          </cell>
          <cell r="E632">
            <v>319.92</v>
          </cell>
          <cell r="F632">
            <v>959.76</v>
          </cell>
          <cell r="G632">
            <v>3000</v>
          </cell>
          <cell r="H632">
            <v>4279.68</v>
          </cell>
          <cell r="I632" t="str">
            <v>média</v>
          </cell>
          <cell r="J632" t="str">
            <v>06 - Média e Alta Complexidade (MAC)</v>
          </cell>
          <cell r="K632">
            <v>3</v>
          </cell>
        </row>
        <row r="633">
          <cell r="A633">
            <v>409030023</v>
          </cell>
          <cell r="B633" t="str">
            <v>0409030023 - PROSTATECTOMIA SUPRAPÚBICA</v>
          </cell>
          <cell r="C633" t="str">
            <v>UROLOGIA/NEFROLOGIA</v>
          </cell>
          <cell r="D633" t="str">
            <v>AIH MS</v>
          </cell>
          <cell r="E633">
            <v>1001.71</v>
          </cell>
          <cell r="F633">
            <v>3005.13</v>
          </cell>
          <cell r="H633">
            <v>4006.84</v>
          </cell>
          <cell r="I633" t="str">
            <v>média</v>
          </cell>
          <cell r="J633" t="str">
            <v>06 - Média e Alta Complexidade (MAC)</v>
          </cell>
          <cell r="K633">
            <v>3</v>
          </cell>
        </row>
        <row r="634">
          <cell r="A634">
            <v>409030031</v>
          </cell>
          <cell r="B634" t="str">
            <v>0409030031 - PROSTATOVESICULECTOMIA RADICAL</v>
          </cell>
          <cell r="C634" t="str">
            <v>UROLOGIA/NEFROLOGIA</v>
          </cell>
          <cell r="D634" t="str">
            <v>AIH MS</v>
          </cell>
          <cell r="E634">
            <v>1088.4000000000001</v>
          </cell>
          <cell r="F634">
            <v>3265.2</v>
          </cell>
          <cell r="H634">
            <v>4353.6000000000004</v>
          </cell>
          <cell r="I634" t="str">
            <v>média</v>
          </cell>
          <cell r="J634" t="str">
            <v>06 - Média e Alta Complexidade (MAC)</v>
          </cell>
          <cell r="K634">
            <v>2.9999999999999996</v>
          </cell>
        </row>
        <row r="635">
          <cell r="A635">
            <v>409030040</v>
          </cell>
          <cell r="B635" t="str">
            <v>0409030040 - RESSECÇÃO ENDOSCÓPICA DE PRÓSTATA</v>
          </cell>
          <cell r="C635" t="str">
            <v>UROLOGIA/NEFROLOGIA</v>
          </cell>
          <cell r="D635" t="str">
            <v>AIH MS</v>
          </cell>
          <cell r="E635">
            <v>851.58</v>
          </cell>
          <cell r="F635">
            <v>2554.7399999999998</v>
          </cell>
          <cell r="G635">
            <v>4000</v>
          </cell>
          <cell r="H635">
            <v>7406.32</v>
          </cell>
          <cell r="I635" t="str">
            <v>média</v>
          </cell>
          <cell r="J635" t="str">
            <v>06 - Média e Alta Complexidade (MAC)</v>
          </cell>
          <cell r="K635">
            <v>2.9999999999999996</v>
          </cell>
        </row>
        <row r="636">
          <cell r="A636">
            <v>409040037</v>
          </cell>
          <cell r="B636" t="str">
            <v>0409040037 - EPIDIDIMECTOMIA</v>
          </cell>
          <cell r="C636" t="str">
            <v>UROLOGIA/NEFROLOGIA</v>
          </cell>
          <cell r="D636" t="str">
            <v>AIH MS</v>
          </cell>
          <cell r="E636">
            <v>223.01</v>
          </cell>
          <cell r="F636">
            <v>669.03</v>
          </cell>
          <cell r="H636">
            <v>892.04</v>
          </cell>
          <cell r="I636" t="str">
            <v>média</v>
          </cell>
          <cell r="J636" t="str">
            <v>06 - Média e Alta Complexidade (MAC)</v>
          </cell>
          <cell r="K636">
            <v>3</v>
          </cell>
        </row>
        <row r="637">
          <cell r="A637">
            <v>409040053</v>
          </cell>
          <cell r="B637" t="str">
            <v>0409040053 - ESPERMATOCELECTOMIA</v>
          </cell>
          <cell r="C637" t="str">
            <v>UROLOGIA/NEFROLOGIA</v>
          </cell>
          <cell r="D637" t="str">
            <v>AIH MS</v>
          </cell>
          <cell r="E637">
            <v>212.09</v>
          </cell>
          <cell r="F637">
            <v>636.27</v>
          </cell>
          <cell r="H637">
            <v>848.36</v>
          </cell>
          <cell r="I637" t="str">
            <v>média</v>
          </cell>
          <cell r="J637" t="str">
            <v>06 - Média e Alta Complexidade (MAC)</v>
          </cell>
          <cell r="K637">
            <v>3</v>
          </cell>
        </row>
        <row r="638">
          <cell r="A638">
            <v>409040070</v>
          </cell>
          <cell r="B638" t="str">
            <v>0409040070 - EXÈRESE DE CISTO DE EPIDÍDIMO</v>
          </cell>
          <cell r="C638" t="str">
            <v>UROLOGIA/NEFROLOGIA</v>
          </cell>
          <cell r="D638" t="str">
            <v>AIH MS</v>
          </cell>
          <cell r="E638">
            <v>212.09</v>
          </cell>
          <cell r="F638">
            <v>636.27</v>
          </cell>
          <cell r="H638">
            <v>848.36</v>
          </cell>
          <cell r="I638" t="str">
            <v>média</v>
          </cell>
          <cell r="J638" t="str">
            <v>06 - Média e Alta Complexidade (MAC)</v>
          </cell>
          <cell r="K638">
            <v>3</v>
          </cell>
        </row>
        <row r="639">
          <cell r="A639">
            <v>409040088</v>
          </cell>
          <cell r="B639" t="str">
            <v>0409040088 - EXÉRESE DE LESÃO DO CORDÃO ESPERMÁTICO</v>
          </cell>
          <cell r="C639" t="str">
            <v>UROLOGIA/NEFROLOGIA</v>
          </cell>
          <cell r="D639" t="str">
            <v>AIH MS</v>
          </cell>
          <cell r="E639">
            <v>210.05</v>
          </cell>
          <cell r="F639">
            <v>630.15</v>
          </cell>
          <cell r="H639">
            <v>840.2</v>
          </cell>
          <cell r="I639" t="str">
            <v>média</v>
          </cell>
          <cell r="J639" t="str">
            <v>06 - Média e Alta Complexidade (MAC)</v>
          </cell>
          <cell r="K639">
            <v>2.9999999999999996</v>
          </cell>
        </row>
        <row r="640">
          <cell r="A640">
            <v>409040096</v>
          </cell>
          <cell r="B640" t="str">
            <v>0409040096 - EXPLORACAO CIRURGICA DA BOLSA ESCROTAL</v>
          </cell>
          <cell r="C640" t="str">
            <v>UROLOGIA/NEFROLOGIA</v>
          </cell>
          <cell r="D640" t="str">
            <v>AIH MS</v>
          </cell>
          <cell r="E640">
            <v>225.86</v>
          </cell>
          <cell r="F640">
            <v>677.58</v>
          </cell>
          <cell r="H640">
            <v>903.44</v>
          </cell>
          <cell r="I640" t="str">
            <v>média</v>
          </cell>
          <cell r="J640" t="str">
            <v>06 - Média e Alta Complexidade (MAC)</v>
          </cell>
          <cell r="K640">
            <v>3</v>
          </cell>
        </row>
        <row r="641">
          <cell r="A641">
            <v>409040118</v>
          </cell>
          <cell r="B641" t="str">
            <v>0409040118 - NEOSTOMIA DE EPIDÍDIMO / CANAL DEFERENTE</v>
          </cell>
          <cell r="C641" t="str">
            <v>UROLOGIA/NEFROLOGIA</v>
          </cell>
          <cell r="D641" t="str">
            <v>AIH MS</v>
          </cell>
          <cell r="E641">
            <v>227.87</v>
          </cell>
          <cell r="F641">
            <v>683.61</v>
          </cell>
          <cell r="H641">
            <v>911.48</v>
          </cell>
          <cell r="I641" t="str">
            <v>média</v>
          </cell>
          <cell r="J641" t="str">
            <v>06 - Média e Alta Complexidade (MAC)</v>
          </cell>
          <cell r="K641">
            <v>3</v>
          </cell>
        </row>
        <row r="642">
          <cell r="A642">
            <v>409040126</v>
          </cell>
          <cell r="B642" t="str">
            <v>0409040126 - ORQUIDOPEXIA BILATERAL</v>
          </cell>
          <cell r="C642" t="str">
            <v>UROLOGIA/NEFROLOGIA</v>
          </cell>
          <cell r="D642" t="str">
            <v>AIH MS</v>
          </cell>
          <cell r="E642">
            <v>385.32</v>
          </cell>
          <cell r="F642">
            <v>1155.96</v>
          </cell>
          <cell r="H642">
            <v>1541.28</v>
          </cell>
          <cell r="I642" t="str">
            <v>média</v>
          </cell>
          <cell r="J642" t="str">
            <v>06 - Média e Alta Complexidade (MAC)</v>
          </cell>
          <cell r="K642">
            <v>3</v>
          </cell>
        </row>
        <row r="643">
          <cell r="A643">
            <v>409040134</v>
          </cell>
          <cell r="B643" t="str">
            <v>0409040134 - ORQUIDOPEXIA UNILATERAL</v>
          </cell>
          <cell r="C643" t="str">
            <v>UROLOGIA/NEFROLOGIA</v>
          </cell>
          <cell r="D643" t="str">
            <v>AIH MS</v>
          </cell>
          <cell r="E643">
            <v>360.07</v>
          </cell>
          <cell r="F643">
            <v>1080.21</v>
          </cell>
          <cell r="H643">
            <v>1440.28</v>
          </cell>
          <cell r="I643" t="str">
            <v>média</v>
          </cell>
          <cell r="J643" t="str">
            <v>06 - Média e Alta Complexidade (MAC)</v>
          </cell>
          <cell r="K643">
            <v>3</v>
          </cell>
        </row>
        <row r="644">
          <cell r="A644">
            <v>409040142</v>
          </cell>
          <cell r="B644" t="str">
            <v>0409040142 - ORQUIECTOMIA SUBCAPSULAR BILATERAL</v>
          </cell>
          <cell r="C644" t="str">
            <v>UROLOGIA/NEFROLOGIA</v>
          </cell>
          <cell r="D644" t="str">
            <v>AIH MS</v>
          </cell>
          <cell r="E644">
            <v>433.62</v>
          </cell>
          <cell r="F644">
            <v>1300.8599999999999</v>
          </cell>
          <cell r="H644">
            <v>1734.48</v>
          </cell>
          <cell r="I644" t="str">
            <v>média</v>
          </cell>
          <cell r="J644" t="str">
            <v>06 - Média e Alta Complexidade (MAC)</v>
          </cell>
          <cell r="K644">
            <v>2.9999999999999996</v>
          </cell>
        </row>
        <row r="645">
          <cell r="A645">
            <v>409040150</v>
          </cell>
          <cell r="B645" t="str">
            <v>0409040150 - ORQUIECTOMIA UNI OU BILATERAL COM ESVAZIAMENTO GANGLIONAR</v>
          </cell>
          <cell r="C645" t="str">
            <v>UROLOGIA/NEFROLOGIA</v>
          </cell>
          <cell r="D645" t="str">
            <v>AIH MS</v>
          </cell>
          <cell r="E645">
            <v>254.07</v>
          </cell>
          <cell r="F645">
            <v>762.21</v>
          </cell>
          <cell r="H645">
            <v>1016.28</v>
          </cell>
          <cell r="I645" t="str">
            <v>média</v>
          </cell>
          <cell r="J645" t="str">
            <v>06 - Média e Alta Complexidade (MAC)</v>
          </cell>
          <cell r="K645">
            <v>3.0000000000000004</v>
          </cell>
        </row>
        <row r="646">
          <cell r="A646">
            <v>409040169</v>
          </cell>
          <cell r="B646" t="str">
            <v>0409040169 - ORQUIECTOMIA UNILATERAL</v>
          </cell>
          <cell r="C646" t="str">
            <v>UROLOGIA/NEFROLOGIA</v>
          </cell>
          <cell r="D646" t="str">
            <v>AIH MS</v>
          </cell>
          <cell r="E646">
            <v>350.13</v>
          </cell>
          <cell r="F646">
            <v>1050.3900000000001</v>
          </cell>
          <cell r="H646">
            <v>1400.52</v>
          </cell>
          <cell r="I646" t="str">
            <v>média</v>
          </cell>
          <cell r="J646" t="str">
            <v>06 - Média e Alta Complexidade (MAC)</v>
          </cell>
          <cell r="K646">
            <v>3.0000000000000004</v>
          </cell>
        </row>
        <row r="647">
          <cell r="A647">
            <v>409040185</v>
          </cell>
          <cell r="B647" t="str">
            <v>0409040185 - REPARAÇÃO E OPERAÇÃO PLÁSTICA DO TESTÍCULO</v>
          </cell>
          <cell r="C647" t="str">
            <v>UROLOGIA/NEFROLOGIA</v>
          </cell>
          <cell r="D647" t="str">
            <v>AIH MS</v>
          </cell>
          <cell r="E647">
            <v>277.48</v>
          </cell>
          <cell r="F647">
            <v>832.44</v>
          </cell>
          <cell r="H647">
            <v>1109.92</v>
          </cell>
          <cell r="I647" t="str">
            <v>média</v>
          </cell>
          <cell r="J647" t="str">
            <v>06 - Média e Alta Complexidade (MAC)</v>
          </cell>
          <cell r="K647">
            <v>3</v>
          </cell>
        </row>
        <row r="648">
          <cell r="A648">
            <v>409040193</v>
          </cell>
          <cell r="B648" t="str">
            <v>0409040193 - RESSECÇÃO PARCIAL DABOLSA ESCROTAL</v>
          </cell>
          <cell r="C648" t="str">
            <v>UROLOGIA/NEFROLOGIA</v>
          </cell>
          <cell r="D648" t="str">
            <v>AIH MS</v>
          </cell>
          <cell r="E648">
            <v>225.86</v>
          </cell>
          <cell r="F648">
            <v>677.58</v>
          </cell>
          <cell r="H648">
            <v>903.44</v>
          </cell>
          <cell r="I648" t="str">
            <v>média</v>
          </cell>
          <cell r="J648" t="str">
            <v>06 - Média e Alta Complexidade (MAC)</v>
          </cell>
          <cell r="K648">
            <v>3</v>
          </cell>
        </row>
        <row r="649">
          <cell r="A649">
            <v>409040215</v>
          </cell>
          <cell r="B649" t="str">
            <v>0409040215 - TRATAMENTO CIRÚRGICO DE HIDROCELE</v>
          </cell>
          <cell r="C649" t="str">
            <v>UROLOGIA/NEFROLOGIA</v>
          </cell>
          <cell r="D649" t="str">
            <v>AIH MS</v>
          </cell>
          <cell r="E649">
            <v>256.97000000000003</v>
          </cell>
          <cell r="F649">
            <v>770.91</v>
          </cell>
          <cell r="H649">
            <v>1027.8800000000001</v>
          </cell>
          <cell r="I649" t="str">
            <v>média</v>
          </cell>
          <cell r="J649" t="str">
            <v>06 - Média e Alta Complexidade (MAC)</v>
          </cell>
          <cell r="K649">
            <v>2.9999999999999996</v>
          </cell>
        </row>
        <row r="650">
          <cell r="A650">
            <v>409040231</v>
          </cell>
          <cell r="B650" t="str">
            <v>0409040231 - TRATAMENTO CIRÚRGICO DE VARICOCELE</v>
          </cell>
          <cell r="C650" t="str">
            <v>UROLOGIA/NEFROLOGIA</v>
          </cell>
          <cell r="D650" t="str">
            <v>AIH MS</v>
          </cell>
          <cell r="E650">
            <v>257.56</v>
          </cell>
          <cell r="F650">
            <v>772.68</v>
          </cell>
          <cell r="H650">
            <v>1030.24</v>
          </cell>
          <cell r="I650" t="str">
            <v>média</v>
          </cell>
          <cell r="J650" t="str">
            <v>06 - Média e Alta Complexidade (MAC)</v>
          </cell>
          <cell r="K650">
            <v>3</v>
          </cell>
        </row>
        <row r="651">
          <cell r="A651">
            <v>409040240</v>
          </cell>
          <cell r="B651" t="str">
            <v>0409040240 - VASECTOMIA</v>
          </cell>
          <cell r="C651" t="str">
            <v>UROLOGIA/NEFROLOGIA</v>
          </cell>
          <cell r="D651" t="str">
            <v>AIH MS</v>
          </cell>
          <cell r="E651">
            <v>438.87</v>
          </cell>
          <cell r="F651">
            <v>1316.61</v>
          </cell>
          <cell r="H651">
            <v>1755.48</v>
          </cell>
          <cell r="I651" t="str">
            <v>média</v>
          </cell>
          <cell r="J651" t="str">
            <v>06 - Média e Alta Complexidade (MAC)</v>
          </cell>
          <cell r="K651">
            <v>2.9999999999999996</v>
          </cell>
        </row>
        <row r="652">
          <cell r="A652">
            <v>409050024</v>
          </cell>
          <cell r="B652" t="str">
            <v>0409050024 - CORREÇÃO DE EPISPÁDIA</v>
          </cell>
          <cell r="C652" t="str">
            <v>UROLOGIA/NEFROLOGIA</v>
          </cell>
          <cell r="D652" t="str">
            <v>AIH MS</v>
          </cell>
          <cell r="E652">
            <v>388.21</v>
          </cell>
          <cell r="F652">
            <v>1164.6300000000001</v>
          </cell>
          <cell r="H652">
            <v>1552.84</v>
          </cell>
          <cell r="I652" t="str">
            <v>média</v>
          </cell>
          <cell r="J652" t="str">
            <v>06 - Média e Alta Complexidade (MAC)</v>
          </cell>
          <cell r="K652">
            <v>3.0000000000000004</v>
          </cell>
        </row>
        <row r="653">
          <cell r="A653">
            <v>409050032</v>
          </cell>
          <cell r="B653" t="str">
            <v>0409050032 - CORRECAO DE HIPOSPADIA (1º TEMPO)</v>
          </cell>
          <cell r="C653" t="str">
            <v>UROLOGIA/NEFROLOGIA</v>
          </cell>
          <cell r="D653" t="str">
            <v>AIH MS</v>
          </cell>
          <cell r="E653">
            <v>372.96</v>
          </cell>
          <cell r="F653">
            <v>1118.8800000000001</v>
          </cell>
          <cell r="H653">
            <v>1491.84</v>
          </cell>
          <cell r="I653" t="str">
            <v>média</v>
          </cell>
          <cell r="J653" t="str">
            <v>06 - Média e Alta Complexidade (MAC)</v>
          </cell>
          <cell r="K653">
            <v>3.0000000000000004</v>
          </cell>
        </row>
        <row r="654">
          <cell r="A654">
            <v>409050040</v>
          </cell>
          <cell r="B654" t="str">
            <v>0409050040 - CORREÇÃO DE HIPOSPADIA (SEGUNDO TEMPO)</v>
          </cell>
          <cell r="C654" t="str">
            <v>UROLOGIA/NEFROLOGIA</v>
          </cell>
          <cell r="D654" t="str">
            <v>AIH MS</v>
          </cell>
          <cell r="E654">
            <v>372.96</v>
          </cell>
          <cell r="F654">
            <v>1118.8800000000001</v>
          </cell>
          <cell r="H654">
            <v>1491.84</v>
          </cell>
          <cell r="I654" t="str">
            <v>média</v>
          </cell>
          <cell r="J654" t="str">
            <v>06 - Média e Alta Complexidade (MAC)</v>
          </cell>
          <cell r="K654">
            <v>3.0000000000000004</v>
          </cell>
        </row>
        <row r="655">
          <cell r="A655">
            <v>409050075</v>
          </cell>
          <cell r="B655" t="str">
            <v>0409050075 - PLASTICA TOTAL DO PENIS</v>
          </cell>
          <cell r="C655" t="str">
            <v>UROLOGIA/NEFROLOGIA</v>
          </cell>
          <cell r="D655" t="str">
            <v>AIH MS</v>
          </cell>
          <cell r="E655">
            <v>505.02</v>
          </cell>
          <cell r="F655">
            <v>1515.06</v>
          </cell>
          <cell r="H655">
            <v>2020.08</v>
          </cell>
          <cell r="I655" t="str">
            <v>média</v>
          </cell>
          <cell r="J655" t="str">
            <v>06 - Média e Alta Complexidade (MAC)</v>
          </cell>
          <cell r="K655">
            <v>3</v>
          </cell>
        </row>
        <row r="656">
          <cell r="A656">
            <v>409050083</v>
          </cell>
          <cell r="B656" t="str">
            <v>0409050083 - POSTECTOMIA</v>
          </cell>
          <cell r="C656" t="str">
            <v>UROLOGIA/NEFROLOGIA</v>
          </cell>
          <cell r="D656" t="str">
            <v>APAC MS</v>
          </cell>
          <cell r="E656">
            <v>219.12</v>
          </cell>
          <cell r="F656">
            <v>657.36</v>
          </cell>
          <cell r="H656">
            <v>876.48</v>
          </cell>
          <cell r="I656" t="str">
            <v>média</v>
          </cell>
          <cell r="J656" t="str">
            <v>06 - Média e Alta Complexidade (MAC)</v>
          </cell>
          <cell r="K656">
            <v>3</v>
          </cell>
        </row>
        <row r="657">
          <cell r="A657">
            <v>409050091</v>
          </cell>
          <cell r="B657" t="str">
            <v>0409050091 - REIMPLANTE DE PÊNIS</v>
          </cell>
          <cell r="C657" t="str">
            <v>UROLOGIA/NEFROLOGIA</v>
          </cell>
          <cell r="D657" t="str">
            <v>AIH MS</v>
          </cell>
          <cell r="E657">
            <v>866.17</v>
          </cell>
          <cell r="F657">
            <v>2598.5100000000002</v>
          </cell>
          <cell r="H657">
            <v>3464.68</v>
          </cell>
          <cell r="I657" t="str">
            <v>média</v>
          </cell>
          <cell r="J657" t="str">
            <v>06 - Média e Alta Complexidade (MAC)</v>
          </cell>
          <cell r="K657">
            <v>3.0000000000000004</v>
          </cell>
        </row>
        <row r="658">
          <cell r="A658">
            <v>406010110</v>
          </cell>
          <cell r="B658" t="str">
            <v>0406010110 - CARDIOTOMIA PARA RETIRADA DE CORPO ESTRANHO</v>
          </cell>
          <cell r="C658" t="str">
            <v>VASCULAR</v>
          </cell>
          <cell r="D658" t="str">
            <v>AIH MS</v>
          </cell>
          <cell r="E658">
            <v>1737.05</v>
          </cell>
          <cell r="F658">
            <v>1737.05</v>
          </cell>
          <cell r="H658">
            <v>3474.1</v>
          </cell>
          <cell r="I658" t="str">
            <v>média</v>
          </cell>
          <cell r="J658" t="str">
            <v>06 - Média e Alta Complexidade (MAC)</v>
          </cell>
          <cell r="K658">
            <v>1</v>
          </cell>
        </row>
        <row r="659">
          <cell r="A659">
            <v>406020108</v>
          </cell>
          <cell r="B659" t="str">
            <v>0406020108 - DISSECCAO RADICAL DO PESCOÇO</v>
          </cell>
          <cell r="C659" t="str">
            <v>VASCULAR</v>
          </cell>
          <cell r="D659" t="str">
            <v>AIH MS</v>
          </cell>
          <cell r="E659">
            <v>517.4</v>
          </cell>
          <cell r="F659">
            <v>1034.8</v>
          </cell>
          <cell r="H659">
            <v>1552.2</v>
          </cell>
          <cell r="I659" t="str">
            <v>média</v>
          </cell>
          <cell r="J659" t="str">
            <v>06 - Média e Alta Complexidade (MAC)</v>
          </cell>
          <cell r="K659">
            <v>2</v>
          </cell>
        </row>
        <row r="660">
          <cell r="A660">
            <v>406020159</v>
          </cell>
          <cell r="B660" t="str">
            <v>0406020159 - EXERESE DE GANGLIO LINFÁTICO</v>
          </cell>
          <cell r="C660" t="str">
            <v>VASCULAR</v>
          </cell>
          <cell r="D660" t="str">
            <v>AIH MS</v>
          </cell>
          <cell r="E660">
            <v>88.14</v>
          </cell>
          <cell r="F660">
            <v>881.4</v>
          </cell>
          <cell r="H660">
            <v>969.54</v>
          </cell>
          <cell r="I660" t="str">
            <v>média</v>
          </cell>
          <cell r="J660" t="str">
            <v>06 - Média e Alta Complexidade (MAC)</v>
          </cell>
          <cell r="K660">
            <v>10</v>
          </cell>
          <cell r="L660">
            <v>528.84</v>
          </cell>
        </row>
        <row r="661">
          <cell r="A661">
            <v>406020221</v>
          </cell>
          <cell r="B661" t="str">
            <v>0406020221 - LINFADENECTOMIA RADICAL AXILAR UNILATERAL</v>
          </cell>
          <cell r="C661" t="str">
            <v>VASCULAR</v>
          </cell>
          <cell r="D661" t="str">
            <v>AIH MS</v>
          </cell>
          <cell r="E661">
            <v>530.29</v>
          </cell>
          <cell r="F661">
            <v>1060.58</v>
          </cell>
          <cell r="H661">
            <v>1590.87</v>
          </cell>
          <cell r="I661" t="str">
            <v>média</v>
          </cell>
          <cell r="J661" t="str">
            <v>06 - Média e Alta Complexidade (MAC)</v>
          </cell>
          <cell r="K661">
            <v>2</v>
          </cell>
        </row>
        <row r="662">
          <cell r="A662">
            <v>406020230</v>
          </cell>
          <cell r="B662" t="str">
            <v>0406020230 - LINFADENECTOMIA RADICAL CERVICAL BILATERAL</v>
          </cell>
          <cell r="C662" t="str">
            <v>VASCULAR</v>
          </cell>
          <cell r="D662" t="str">
            <v>AIH MS</v>
          </cell>
          <cell r="E662">
            <v>482.54</v>
          </cell>
          <cell r="F662">
            <v>965.08</v>
          </cell>
          <cell r="H662">
            <v>1447.62</v>
          </cell>
          <cell r="I662" t="str">
            <v>média</v>
          </cell>
          <cell r="J662" t="str">
            <v>06 - Média e Alta Complexidade (MAC)</v>
          </cell>
          <cell r="K662">
            <v>2</v>
          </cell>
        </row>
        <row r="663">
          <cell r="A663">
            <v>406020248</v>
          </cell>
          <cell r="B663" t="str">
            <v>0406020248 - LINFADENECTOMIA RADICAL CERVICAL UNILATERAL</v>
          </cell>
          <cell r="C663" t="str">
            <v>VASCULAR</v>
          </cell>
          <cell r="D663" t="str">
            <v>AIH MS</v>
          </cell>
          <cell r="E663">
            <v>499.71</v>
          </cell>
          <cell r="F663">
            <v>999.42</v>
          </cell>
          <cell r="H663">
            <v>1499.13</v>
          </cell>
          <cell r="I663" t="str">
            <v>média</v>
          </cell>
          <cell r="J663" t="str">
            <v>06 - Média e Alta Complexidade (MAC)</v>
          </cell>
          <cell r="K663">
            <v>2</v>
          </cell>
        </row>
        <row r="664">
          <cell r="A664">
            <v>406020256</v>
          </cell>
          <cell r="B664" t="str">
            <v>0406020256 - LINFADENECTOMIA RADICAL INGUINAL BILATERAL</v>
          </cell>
          <cell r="C664" t="str">
            <v>VASCULAR</v>
          </cell>
          <cell r="D664" t="str">
            <v>AIH MS</v>
          </cell>
          <cell r="E664">
            <v>529.16999999999996</v>
          </cell>
          <cell r="F664">
            <v>1058.3399999999999</v>
          </cell>
          <cell r="H664">
            <v>1587.51</v>
          </cell>
          <cell r="I664" t="str">
            <v>média</v>
          </cell>
          <cell r="J664" t="str">
            <v>06 - Média e Alta Complexidade (MAC)</v>
          </cell>
          <cell r="K664">
            <v>2</v>
          </cell>
        </row>
        <row r="665">
          <cell r="A665">
            <v>406020264</v>
          </cell>
          <cell r="B665" t="str">
            <v>0406020264 - LINFADENECTOMIA RADICAL INGUINAL UNILATERAL</v>
          </cell>
          <cell r="C665" t="str">
            <v>VASCULAR</v>
          </cell>
          <cell r="D665" t="str">
            <v>AIH MS</v>
          </cell>
          <cell r="E665">
            <v>506.46</v>
          </cell>
          <cell r="F665">
            <v>1012.92</v>
          </cell>
          <cell r="H665">
            <v>1519.38</v>
          </cell>
          <cell r="I665" t="str">
            <v>média</v>
          </cell>
          <cell r="J665" t="str">
            <v>06 - Média e Alta Complexidade (MAC)</v>
          </cell>
          <cell r="K665">
            <v>2</v>
          </cell>
        </row>
        <row r="666">
          <cell r="A666">
            <v>406020280</v>
          </cell>
          <cell r="B666" t="str">
            <v>0406020280 - LINFADENECTOMIA RETROPERITONIAL</v>
          </cell>
          <cell r="C666" t="str">
            <v>VASCULAR</v>
          </cell>
          <cell r="D666" t="str">
            <v>AIH MS</v>
          </cell>
          <cell r="E666">
            <v>587.48</v>
          </cell>
          <cell r="F666">
            <v>1174.96</v>
          </cell>
          <cell r="H666">
            <v>1762.44</v>
          </cell>
          <cell r="I666" t="str">
            <v>média</v>
          </cell>
          <cell r="J666" t="str">
            <v>06 - Média e Alta Complexidade (MAC)</v>
          </cell>
          <cell r="K666">
            <v>2</v>
          </cell>
        </row>
        <row r="667">
          <cell r="A667">
            <v>406020566</v>
          </cell>
          <cell r="B667" t="str">
            <v>0406020566 - TRATAMENTO CIRURGICO DE VARIZES (BILATERAL)</v>
          </cell>
          <cell r="C667" t="str">
            <v>VASCULAR</v>
          </cell>
          <cell r="D667" t="str">
            <v>AIH MS</v>
          </cell>
          <cell r="E667">
            <v>833.48</v>
          </cell>
          <cell r="F667">
            <v>2500.44</v>
          </cell>
          <cell r="H667">
            <v>3333.92</v>
          </cell>
          <cell r="I667" t="str">
            <v>média</v>
          </cell>
          <cell r="J667" t="str">
            <v>06 - Média e Alta Complexidade (MAC)</v>
          </cell>
          <cell r="K667">
            <v>3</v>
          </cell>
        </row>
        <row r="668">
          <cell r="A668">
            <v>406020574</v>
          </cell>
          <cell r="B668" t="str">
            <v>0406020574 - TRATAMENTO CIRÚRGICO DE VARIZES (UNILATERAL)</v>
          </cell>
          <cell r="C668" t="str">
            <v>VASCULAR</v>
          </cell>
          <cell r="D668" t="str">
            <v>AIH MS</v>
          </cell>
          <cell r="E668">
            <v>692.19</v>
          </cell>
          <cell r="F668">
            <v>2076.5700000000002</v>
          </cell>
          <cell r="H668">
            <v>2768.76</v>
          </cell>
          <cell r="I668" t="str">
            <v>média</v>
          </cell>
          <cell r="J668" t="str">
            <v>06 - Média e Alta Complexidade (MAC)</v>
          </cell>
          <cell r="K668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AD3A-9161-4C5C-9E3C-AEA3A8E5F913}">
  <dimension ref="A1:B5"/>
  <sheetViews>
    <sheetView workbookViewId="0">
      <selection activeCell="B5" sqref="A1:B5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405010079</v>
      </c>
      <c r="B2" s="1">
        <v>157.5</v>
      </c>
    </row>
    <row r="3" spans="1:2" x14ac:dyDescent="0.25">
      <c r="A3">
        <v>405030045</v>
      </c>
      <c r="B3" s="1">
        <v>107.61</v>
      </c>
    </row>
    <row r="4" spans="1:2" x14ac:dyDescent="0.25">
      <c r="A4">
        <v>405050127</v>
      </c>
      <c r="B4" s="1">
        <v>270</v>
      </c>
    </row>
    <row r="5" spans="1:2" x14ac:dyDescent="0.25">
      <c r="A5">
        <v>405050194</v>
      </c>
      <c r="B5" s="1">
        <v>270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B24B-85C6-4E05-AD3F-21183D971837}">
  <dimension ref="A1:D6"/>
  <sheetViews>
    <sheetView tabSelected="1" workbookViewId="0">
      <selection activeCell="D6" sqref="A1:D6"/>
    </sheetView>
  </sheetViews>
  <sheetFormatPr defaultRowHeight="15" x14ac:dyDescent="0.25"/>
  <cols>
    <col min="1" max="1" width="10.85546875" customWidth="1"/>
  </cols>
  <sheetData>
    <row r="1" spans="1:4" x14ac:dyDescent="0.25">
      <c r="A1" t="s">
        <v>2</v>
      </c>
      <c r="B1" t="s">
        <v>8</v>
      </c>
      <c r="C1" t="s">
        <v>9</v>
      </c>
      <c r="D1" t="s">
        <v>7</v>
      </c>
    </row>
    <row r="2" spans="1:4" x14ac:dyDescent="0.25">
      <c r="A2" t="s">
        <v>3</v>
      </c>
      <c r="B2">
        <v>0</v>
      </c>
      <c r="C2">
        <v>1</v>
      </c>
      <c r="D2">
        <v>1</v>
      </c>
    </row>
    <row r="3" spans="1:4" x14ac:dyDescent="0.25">
      <c r="A3" t="s">
        <v>4</v>
      </c>
      <c r="B3">
        <v>0</v>
      </c>
      <c r="C3">
        <v>6</v>
      </c>
      <c r="D3">
        <v>6</v>
      </c>
    </row>
    <row r="4" spans="1:4" x14ac:dyDescent="0.25">
      <c r="A4" t="s">
        <v>5</v>
      </c>
      <c r="B4">
        <v>0</v>
      </c>
      <c r="C4">
        <v>1</v>
      </c>
      <c r="D4">
        <v>1</v>
      </c>
    </row>
    <row r="5" spans="1:4" x14ac:dyDescent="0.25">
      <c r="A5" t="s">
        <v>6</v>
      </c>
      <c r="B5">
        <v>37</v>
      </c>
      <c r="C5">
        <v>5</v>
      </c>
      <c r="D5">
        <v>42</v>
      </c>
    </row>
    <row r="6" spans="1:4" x14ac:dyDescent="0.25">
      <c r="A6" t="s">
        <v>7</v>
      </c>
      <c r="B6">
        <v>37</v>
      </c>
      <c r="C6">
        <v>13</v>
      </c>
      <c r="D6">
        <v>50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C850-F528-48D4-9212-CF640968AAAE}">
  <dimension ref="A1:D6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4" max="4" width="13.28515625" bestFit="1" customWidth="1"/>
  </cols>
  <sheetData>
    <row r="1" spans="1:4" x14ac:dyDescent="0.25">
      <c r="A1" t="s">
        <v>2</v>
      </c>
      <c r="B1" t="s">
        <v>8</v>
      </c>
      <c r="C1" t="s">
        <v>9</v>
      </c>
      <c r="D1" t="s">
        <v>7</v>
      </c>
    </row>
    <row r="2" spans="1:4" x14ac:dyDescent="0.25">
      <c r="A2" t="s">
        <v>3</v>
      </c>
      <c r="B2">
        <v>0</v>
      </c>
      <c r="C2">
        <v>689.66</v>
      </c>
      <c r="D2" s="1">
        <v>689.66</v>
      </c>
    </row>
    <row r="3" spans="1:4" x14ac:dyDescent="0.25">
      <c r="A3" t="s">
        <v>4</v>
      </c>
      <c r="B3">
        <v>0</v>
      </c>
      <c r="C3">
        <v>5237.28</v>
      </c>
      <c r="D3" s="1">
        <v>5237.28</v>
      </c>
    </row>
    <row r="4" spans="1:4" x14ac:dyDescent="0.25">
      <c r="A4" t="s">
        <v>5</v>
      </c>
      <c r="B4">
        <v>0</v>
      </c>
      <c r="C4">
        <v>898.35</v>
      </c>
      <c r="D4" s="1">
        <v>898.35</v>
      </c>
    </row>
    <row r="5" spans="1:4" x14ac:dyDescent="0.25">
      <c r="A5" t="s">
        <v>6</v>
      </c>
      <c r="B5">
        <v>45199.199999999997</v>
      </c>
      <c r="C5">
        <v>4758</v>
      </c>
      <c r="D5" s="1">
        <v>49957.2</v>
      </c>
    </row>
    <row r="6" spans="1:4" x14ac:dyDescent="0.25">
      <c r="A6" t="s">
        <v>7</v>
      </c>
      <c r="B6">
        <v>45199.199999999997</v>
      </c>
      <c r="C6">
        <v>11583.29</v>
      </c>
      <c r="D6" s="1">
        <v>56782.49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EFBD-E884-48A9-A1D3-B8907E9CE4BE}">
  <dimension ref="A1:E6"/>
  <sheetViews>
    <sheetView workbookViewId="0">
      <selection activeCell="E6" sqref="E6"/>
    </sheetView>
  </sheetViews>
  <sheetFormatPr defaultRowHeight="15" x14ac:dyDescent="0.25"/>
  <cols>
    <col min="1" max="1" width="10" bestFit="1" customWidth="1"/>
    <col min="2" max="2" width="10.85546875" customWidth="1"/>
  </cols>
  <sheetData>
    <row r="1" spans="1:5" x14ac:dyDescent="0.25">
      <c r="B1" t="s">
        <v>2</v>
      </c>
      <c r="C1" t="s">
        <v>8</v>
      </c>
      <c r="D1" t="s">
        <v>9</v>
      </c>
      <c r="E1" t="s">
        <v>7</v>
      </c>
    </row>
    <row r="2" spans="1:5" x14ac:dyDescent="0.25">
      <c r="A2">
        <f>LEFT(B2,10)*1</f>
        <v>405010117</v>
      </c>
      <c r="B2" t="s">
        <v>3</v>
      </c>
      <c r="C2">
        <f>IFERROR(VLOOKUP($A2,delib326,12,0)*(Físico!B2),0)</f>
        <v>0</v>
      </c>
      <c r="D2">
        <f>IFERROR(VLOOKUP($A2,delib326,12,0)*(Físico!C2),0)</f>
        <v>0</v>
      </c>
      <c r="E2">
        <f>SUM(C2:D2)</f>
        <v>0</v>
      </c>
    </row>
    <row r="3" spans="1:5" x14ac:dyDescent="0.25">
      <c r="A3">
        <f t="shared" ref="A3:A5" si="0">LEFT(B3,10)*1</f>
        <v>405050224</v>
      </c>
      <c r="B3" t="s">
        <v>4</v>
      </c>
      <c r="C3">
        <f>IFERROR(VLOOKUP($A3,delib326,12,0)*(Físico!B3),0)</f>
        <v>0</v>
      </c>
      <c r="D3">
        <f>IFERROR(VLOOKUP($A3,delib326,12,0)*(Físico!C3),0)</f>
        <v>0</v>
      </c>
      <c r="E3">
        <f t="shared" ref="E3:E5" si="1">SUM(C3:D3)</f>
        <v>0</v>
      </c>
    </row>
    <row r="4" spans="1:5" x14ac:dyDescent="0.25">
      <c r="A4">
        <f t="shared" si="0"/>
        <v>405050321</v>
      </c>
      <c r="B4" t="s">
        <v>5</v>
      </c>
      <c r="C4">
        <f>IFERROR(VLOOKUP($A4,delib326,12,0)*(Físico!B4),0)</f>
        <v>0</v>
      </c>
      <c r="D4">
        <f>IFERROR(VLOOKUP($A4,delib326,12,0)*(Físico!C4),0)</f>
        <v>0</v>
      </c>
      <c r="E4">
        <f t="shared" si="1"/>
        <v>0</v>
      </c>
    </row>
    <row r="5" spans="1:5" x14ac:dyDescent="0.25">
      <c r="A5">
        <f t="shared" si="0"/>
        <v>405050372</v>
      </c>
      <c r="B5" t="s">
        <v>6</v>
      </c>
      <c r="C5">
        <f>IFERROR(VLOOKUP($A5,delib326,12,0)*(Físico!B5),0)</f>
        <v>0</v>
      </c>
      <c r="D5">
        <f>IFERROR(VLOOKUP($A5,delib326,12,0)*(Físico!C5),0)</f>
        <v>0</v>
      </c>
      <c r="E5">
        <f t="shared" si="1"/>
        <v>0</v>
      </c>
    </row>
    <row r="6" spans="1:5" x14ac:dyDescent="0.25">
      <c r="B6" t="s">
        <v>7</v>
      </c>
      <c r="C6">
        <f>SUM(C2:C5)</f>
        <v>0</v>
      </c>
      <c r="D6">
        <f t="shared" ref="D6:E6" si="2">SUM(D2:D5)</f>
        <v>0</v>
      </c>
      <c r="E6">
        <f t="shared" si="2"/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B014-D20A-4225-B1BA-D29D9F3842B8}">
  <dimension ref="A1:D6"/>
  <sheetViews>
    <sheetView workbookViewId="0">
      <selection activeCell="D6" sqref="D6"/>
    </sheetView>
  </sheetViews>
  <sheetFormatPr defaultRowHeight="15" x14ac:dyDescent="0.25"/>
  <cols>
    <col min="4" max="4" width="13.28515625" bestFit="1" customWidth="1"/>
  </cols>
  <sheetData>
    <row r="1" spans="1:4" x14ac:dyDescent="0.25">
      <c r="A1" t="s">
        <v>2</v>
      </c>
      <c r="B1" t="s">
        <v>8</v>
      </c>
      <c r="C1" t="s">
        <v>9</v>
      </c>
      <c r="D1" t="s">
        <v>7</v>
      </c>
    </row>
    <row r="2" spans="1:4" x14ac:dyDescent="0.25">
      <c r="A2" t="s">
        <v>3</v>
      </c>
      <c r="B2">
        <f>Financeiro!B2+Complemento!C2</f>
        <v>0</v>
      </c>
      <c r="C2">
        <f>Financeiro!C2+Complemento!D2</f>
        <v>689.66</v>
      </c>
      <c r="D2" s="1">
        <f>SUM(B2:C2)</f>
        <v>689.66</v>
      </c>
    </row>
    <row r="3" spans="1:4" x14ac:dyDescent="0.25">
      <c r="A3" t="s">
        <v>4</v>
      </c>
      <c r="B3">
        <f>Financeiro!B3+Complemento!C3</f>
        <v>0</v>
      </c>
      <c r="C3">
        <f>Financeiro!C3+Complemento!D3</f>
        <v>5237.28</v>
      </c>
      <c r="D3" s="1">
        <f t="shared" ref="D3:D5" si="0">SUM(B3:C3)</f>
        <v>5237.28</v>
      </c>
    </row>
    <row r="4" spans="1:4" x14ac:dyDescent="0.25">
      <c r="A4" t="s">
        <v>5</v>
      </c>
      <c r="B4">
        <f>Financeiro!B4+Complemento!C4</f>
        <v>0</v>
      </c>
      <c r="C4">
        <f>Financeiro!C4+Complemento!D4</f>
        <v>898.35</v>
      </c>
      <c r="D4" s="1">
        <f t="shared" si="0"/>
        <v>898.35</v>
      </c>
    </row>
    <row r="5" spans="1:4" x14ac:dyDescent="0.25">
      <c r="A5" t="s">
        <v>6</v>
      </c>
      <c r="B5">
        <f>Financeiro!B5+Complemento!C5</f>
        <v>45199.199999999997</v>
      </c>
      <c r="C5">
        <f>Financeiro!C5+Complemento!D5</f>
        <v>4758</v>
      </c>
      <c r="D5" s="1">
        <f t="shared" si="0"/>
        <v>49957.2</v>
      </c>
    </row>
    <row r="6" spans="1:4" x14ac:dyDescent="0.25">
      <c r="A6" t="s">
        <v>7</v>
      </c>
      <c r="B6">
        <f>SUM(B2:B5)</f>
        <v>45199.199999999997</v>
      </c>
      <c r="C6">
        <f t="shared" ref="C6:D6" si="1">SUM(C2:C5)</f>
        <v>11583.29</v>
      </c>
      <c r="D6" s="1">
        <f t="shared" si="1"/>
        <v>56782.49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Delib. 326-2024</vt:lpstr>
      <vt:lpstr>Físico</vt:lpstr>
      <vt:lpstr>Financeiro</vt:lpstr>
      <vt:lpstr>Complemento</vt:lpstr>
      <vt:lpstr>Total</vt:lpstr>
      <vt:lpstr>delib326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2025-03-14T17:53:48Z</dcterms:created>
  <dcterms:modified xsi:type="dcterms:W3CDTF">2025-03-14T19:19:29Z</dcterms:modified>
</cp:coreProperties>
</file>