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Março\Detalhado\Ambulatorial\"/>
    </mc:Choice>
  </mc:AlternateContent>
  <xr:revisionPtr revIDLastSave="0" documentId="13_ncr:1_{5358739F-6A0D-478F-BD40-CBCB442151E7}" xr6:coauthVersionLast="47" xr6:coauthVersionMax="47" xr10:uidLastSave="{00000000-0000-0000-0000-000000000000}"/>
  <bookViews>
    <workbookView xWindow="2685" yWindow="2685" windowWidth="14325" windowHeight="12465" tabRatio="750" activeTab="5" xr2:uid="{F30CC812-7F3F-46E1-A621-D6DAF4350EE1}"/>
  </bookViews>
  <sheets>
    <sheet name="Delib" sheetId="1" r:id="rId1"/>
    <sheet name="Resumo" sheetId="2" r:id="rId2"/>
    <sheet name="Físico" sheetId="3" r:id="rId3"/>
    <sheet name="Financeiro" sheetId="4" r:id="rId4"/>
    <sheet name="Complemento" sheetId="5" r:id="rId5"/>
    <sheet name="Total" sheetId="6" r:id="rId6"/>
  </sheets>
  <externalReferences>
    <externalReference r:id="rId7"/>
  </externalReferences>
  <definedNames>
    <definedName name="delib326">'[1]Delib. 326-2024'!$A$1:$B$5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6" l="1"/>
  <c r="D3" i="6"/>
  <c r="D4" i="6"/>
  <c r="D2" i="6"/>
  <c r="C5" i="6"/>
  <c r="B5" i="6"/>
  <c r="B3" i="6"/>
  <c r="C3" i="6"/>
  <c r="B4" i="6"/>
  <c r="C4" i="6"/>
  <c r="C2" i="6"/>
  <c r="B2" i="6"/>
  <c r="E5" i="5"/>
  <c r="E3" i="5"/>
  <c r="E4" i="5"/>
  <c r="E2" i="5"/>
  <c r="D5" i="5"/>
  <c r="C5" i="5"/>
  <c r="C3" i="5"/>
  <c r="D3" i="5"/>
  <c r="C4" i="5"/>
  <c r="D4" i="5"/>
  <c r="D2" i="5"/>
  <c r="C2" i="5"/>
  <c r="A3" i="5"/>
  <c r="A4" i="5"/>
  <c r="A2" i="5"/>
</calcChain>
</file>

<file path=xl/sharedStrings.xml><?xml version="1.0" encoding="utf-8"?>
<sst xmlns="http://schemas.openxmlformats.org/spreadsheetml/2006/main" count="40" uniqueCount="11">
  <si>
    <t>Estabelecimentos CNES-SC</t>
  </si>
  <si>
    <t>Freqüência</t>
  </si>
  <si>
    <t>Valor Aprovado</t>
  </si>
  <si>
    <t>2306344 HOSPITAL JARAGUA</t>
  </si>
  <si>
    <t>2522691 HOSPITAL E MATERNIDADE MARIETA KONDER BORNHAUSEN</t>
  </si>
  <si>
    <t>Total</t>
  </si>
  <si>
    <t>0405030134 VITRECTOMIA ANTERIOR</t>
  </si>
  <si>
    <t>0405050372 FACOEMULSIFICACAO COM IMPLANTE DE LENTE INTRA-OCU</t>
  </si>
  <si>
    <t>0409050083 POSTECTOMIA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</si>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</sst>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Janeiro/Detalhado/Ambulatorial/SIA%20FAEC%20Janeiro%2025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. 326-2024"/>
      <sheetName val="Físico"/>
      <sheetName val="Financeiro"/>
      <sheetName val="Complemento"/>
      <sheetName val="Total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405010079</v>
          </cell>
          <cell r="B2">
            <v>157.5</v>
          </cell>
        </row>
        <row r="3">
          <cell r="A3">
            <v>405030045</v>
          </cell>
          <cell r="B3">
            <v>107.61</v>
          </cell>
        </row>
        <row r="4">
          <cell r="A4">
            <v>405050127</v>
          </cell>
          <cell r="B4">
            <v>270</v>
          </cell>
        </row>
        <row r="5">
          <cell r="A5">
            <v>405050194</v>
          </cell>
          <cell r="B5">
            <v>270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D887E-7383-4C34-8E54-93963DC838DA}">
  <dimension ref="A1:B5"/>
  <sheetViews>
    <sheetView workbookViewId="0">
      <selection activeCell="E14" sqref="E14"/>
    </sheetView>
  </sheetViews>
  <sheetFormatPr defaultRowHeight="15" x14ac:dyDescent="0.25"/>
  <cols>
    <col min="1" max="1" width="12" bestFit="1" customWidth="1"/>
    <col min="2" max="2" width="10.5703125" style="1" bestFit="1" customWidth="1"/>
  </cols>
  <sheetData>
    <row r="1" spans="1:2" x14ac:dyDescent="0.25">
      <c r="A1" t="s">
        <v>9</v>
      </c>
      <c r="B1" s="1" t="s">
        <v>10</v>
      </c>
    </row>
    <row r="2" spans="1:2" x14ac:dyDescent="0.25">
      <c r="A2">
        <v>405010079</v>
      </c>
      <c r="B2" s="1">
        <v>157.5</v>
      </c>
    </row>
    <row r="3" spans="1:2" x14ac:dyDescent="0.25">
      <c r="A3">
        <v>405030045</v>
      </c>
      <c r="B3" s="1">
        <v>107.61</v>
      </c>
    </row>
    <row r="4" spans="1:2" x14ac:dyDescent="0.25">
      <c r="A4">
        <v>405050127</v>
      </c>
      <c r="B4" s="1">
        <v>270</v>
      </c>
    </row>
    <row r="5" spans="1:2" x14ac:dyDescent="0.25">
      <c r="A5">
        <v>405050194</v>
      </c>
      <c r="B5" s="1">
        <v>270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E35A0-7F4D-4401-BC3B-95CD62DFBFF6}">
  <dimension ref="A1:C4"/>
  <sheetViews>
    <sheetView workbookViewId="0"/>
  </sheetViews>
  <sheetFormatPr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3</v>
      </c>
      <c r="C2">
        <v>2629.44</v>
      </c>
    </row>
    <row r="3" spans="1:3" x14ac:dyDescent="0.25">
      <c r="A3" t="s">
        <v>4</v>
      </c>
      <c r="B3">
        <v>2</v>
      </c>
      <c r="C3">
        <v>2364.84</v>
      </c>
    </row>
    <row r="4" spans="1:3" x14ac:dyDescent="0.25">
      <c r="A4" t="s">
        <v>5</v>
      </c>
      <c r="B4">
        <v>5</v>
      </c>
      <c r="C4">
        <v>4994.28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48DAB-BF83-4E6D-BCF7-21AC83D070DC}">
  <dimension ref="A1:D5"/>
  <sheetViews>
    <sheetView workbookViewId="0">
      <selection activeCell="D5" sqref="A1:D5"/>
    </sheetView>
  </sheetViews>
  <sheetFormatPr defaultRowHeight="15" x14ac:dyDescent="0.25"/>
  <cols>
    <col min="1" max="1" width="11" customWidth="1"/>
  </cols>
  <sheetData>
    <row r="1" spans="1:4" x14ac:dyDescent="0.25">
      <c r="A1" t="s">
        <v>0</v>
      </c>
      <c r="B1" t="s">
        <v>3</v>
      </c>
      <c r="C1" t="s">
        <v>4</v>
      </c>
      <c r="D1" t="s">
        <v>5</v>
      </c>
    </row>
    <row r="2" spans="1:4" x14ac:dyDescent="0.25">
      <c r="A2" t="s">
        <v>6</v>
      </c>
      <c r="B2">
        <v>0</v>
      </c>
      <c r="C2">
        <v>1</v>
      </c>
      <c r="D2">
        <v>1</v>
      </c>
    </row>
    <row r="3" spans="1:4" x14ac:dyDescent="0.25">
      <c r="A3" t="s">
        <v>7</v>
      </c>
      <c r="B3">
        <v>0</v>
      </c>
      <c r="C3">
        <v>1</v>
      </c>
      <c r="D3">
        <v>1</v>
      </c>
    </row>
    <row r="4" spans="1:4" x14ac:dyDescent="0.25">
      <c r="A4" t="s">
        <v>8</v>
      </c>
      <c r="B4">
        <v>3</v>
      </c>
      <c r="C4">
        <v>0</v>
      </c>
      <c r="D4">
        <v>3</v>
      </c>
    </row>
    <row r="5" spans="1:4" x14ac:dyDescent="0.25">
      <c r="A5" t="s">
        <v>5</v>
      </c>
      <c r="B5">
        <v>3</v>
      </c>
      <c r="C5">
        <v>2</v>
      </c>
      <c r="D5">
        <v>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A2CE9-423A-4D0D-95CB-AF8571F74E99}">
  <dimension ref="A1:D5"/>
  <sheetViews>
    <sheetView workbookViewId="0">
      <selection activeCell="D5" sqref="D5"/>
    </sheetView>
  </sheetViews>
  <sheetFormatPr defaultRowHeight="15" x14ac:dyDescent="0.25"/>
  <cols>
    <col min="1" max="1" width="10.85546875" customWidth="1"/>
    <col min="2" max="5" width="12.140625" bestFit="1" customWidth="1"/>
  </cols>
  <sheetData>
    <row r="1" spans="1:4" x14ac:dyDescent="0.25">
      <c r="A1" t="s">
        <v>0</v>
      </c>
      <c r="B1" t="s">
        <v>3</v>
      </c>
      <c r="C1" t="s">
        <v>4</v>
      </c>
      <c r="D1" t="s">
        <v>5</v>
      </c>
    </row>
    <row r="2" spans="1:4" x14ac:dyDescent="0.25">
      <c r="A2" t="s">
        <v>6</v>
      </c>
      <c r="B2" s="1">
        <v>0</v>
      </c>
      <c r="C2" s="1">
        <v>1143.24</v>
      </c>
      <c r="D2" s="1">
        <v>1143.24</v>
      </c>
    </row>
    <row r="3" spans="1:4" x14ac:dyDescent="0.25">
      <c r="A3" t="s">
        <v>7</v>
      </c>
      <c r="B3" s="1">
        <v>0</v>
      </c>
      <c r="C3" s="1">
        <v>1221.5999999999999</v>
      </c>
      <c r="D3" s="1">
        <v>1221.5999999999999</v>
      </c>
    </row>
    <row r="4" spans="1:4" x14ac:dyDescent="0.25">
      <c r="A4" t="s">
        <v>8</v>
      </c>
      <c r="B4" s="1">
        <v>2629.44</v>
      </c>
      <c r="C4" s="1">
        <v>0</v>
      </c>
      <c r="D4" s="1">
        <v>2629.44</v>
      </c>
    </row>
    <row r="5" spans="1:4" x14ac:dyDescent="0.25">
      <c r="A5" t="s">
        <v>5</v>
      </c>
      <c r="B5" s="1">
        <v>2629.44</v>
      </c>
      <c r="C5" s="1">
        <v>2364.84</v>
      </c>
      <c r="D5" s="1">
        <v>4994.28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8C9FF-4BFB-462F-BDE0-20C3A6FE8AA3}">
  <dimension ref="A1:E5"/>
  <sheetViews>
    <sheetView workbookViewId="0">
      <selection activeCell="E5" sqref="E5"/>
    </sheetView>
  </sheetViews>
  <sheetFormatPr defaultRowHeight="15" x14ac:dyDescent="0.25"/>
  <cols>
    <col min="1" max="1" width="10" bestFit="1" customWidth="1"/>
    <col min="2" max="2" width="10.85546875" customWidth="1"/>
  </cols>
  <sheetData>
    <row r="1" spans="1:5" x14ac:dyDescent="0.25">
      <c r="B1" t="s">
        <v>0</v>
      </c>
      <c r="C1" t="s">
        <v>3</v>
      </c>
      <c r="D1" t="s">
        <v>4</v>
      </c>
      <c r="E1" t="s">
        <v>5</v>
      </c>
    </row>
    <row r="2" spans="1:5" x14ac:dyDescent="0.25">
      <c r="A2">
        <f>LEFT(B2,10)*1</f>
        <v>405030134</v>
      </c>
      <c r="B2" t="s">
        <v>6</v>
      </c>
      <c r="C2">
        <f>IFERROR(VLOOKUP($A2,delib326,12,0)*(Físico!B2),0)</f>
        <v>0</v>
      </c>
      <c r="D2">
        <f>IFERROR(VLOOKUP($A2,delib326,12,0)*(Físico!C2),0)</f>
        <v>0</v>
      </c>
      <c r="E2">
        <f>SUM(C2:D2)</f>
        <v>0</v>
      </c>
    </row>
    <row r="3" spans="1:5" x14ac:dyDescent="0.25">
      <c r="A3">
        <f t="shared" ref="A3:A4" si="0">LEFT(B3,10)*1</f>
        <v>405050372</v>
      </c>
      <c r="B3" t="s">
        <v>7</v>
      </c>
      <c r="C3">
        <f>IFERROR(VLOOKUP($A3,delib326,12,0)*(Físico!B3),0)</f>
        <v>0</v>
      </c>
      <c r="D3">
        <f>IFERROR(VLOOKUP($A3,delib326,12,0)*(Físico!C3),0)</f>
        <v>0</v>
      </c>
      <c r="E3">
        <f t="shared" ref="E3:E4" si="1">SUM(C3:D3)</f>
        <v>0</v>
      </c>
    </row>
    <row r="4" spans="1:5" x14ac:dyDescent="0.25">
      <c r="A4">
        <f t="shared" si="0"/>
        <v>409050083</v>
      </c>
      <c r="B4" t="s">
        <v>8</v>
      </c>
      <c r="C4">
        <f>IFERROR(VLOOKUP($A4,delib326,12,0)*(Físico!B4),0)</f>
        <v>0</v>
      </c>
      <c r="D4">
        <f>IFERROR(VLOOKUP($A4,delib326,12,0)*(Físico!C4),0)</f>
        <v>0</v>
      </c>
      <c r="E4">
        <f t="shared" si="1"/>
        <v>0</v>
      </c>
    </row>
    <row r="5" spans="1:5" x14ac:dyDescent="0.25">
      <c r="B5" t="s">
        <v>5</v>
      </c>
      <c r="C5">
        <f>SUM(C2:C4)</f>
        <v>0</v>
      </c>
      <c r="D5">
        <f>SUM(D2:D4)</f>
        <v>0</v>
      </c>
      <c r="E5">
        <f>SUM(E2:E4)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3D71F-1A61-4DC0-925B-1E0901BFD368}">
  <dimension ref="A1:D5"/>
  <sheetViews>
    <sheetView tabSelected="1" workbookViewId="0">
      <selection activeCell="D5" sqref="A1:D5"/>
    </sheetView>
  </sheetViews>
  <sheetFormatPr defaultRowHeight="15" x14ac:dyDescent="0.25"/>
  <cols>
    <col min="2" max="2" width="12.140625" bestFit="1" customWidth="1"/>
    <col min="4" max="5" width="12.140625" bestFit="1" customWidth="1"/>
  </cols>
  <sheetData>
    <row r="1" spans="1:4" x14ac:dyDescent="0.25">
      <c r="A1" t="s">
        <v>0</v>
      </c>
      <c r="B1" t="s">
        <v>3</v>
      </c>
      <c r="C1" t="s">
        <v>4</v>
      </c>
      <c r="D1" t="s">
        <v>5</v>
      </c>
    </row>
    <row r="2" spans="1:4" x14ac:dyDescent="0.25">
      <c r="A2" t="s">
        <v>6</v>
      </c>
      <c r="B2" s="2">
        <f>Financeiro!B2+Complemento!C2</f>
        <v>0</v>
      </c>
      <c r="C2" s="2">
        <f>Financeiro!C2+Complemento!D2</f>
        <v>1143.24</v>
      </c>
      <c r="D2" s="2">
        <f>SUM(B2:C2)</f>
        <v>1143.24</v>
      </c>
    </row>
    <row r="3" spans="1:4" x14ac:dyDescent="0.25">
      <c r="A3" t="s">
        <v>7</v>
      </c>
      <c r="B3" s="2">
        <f>Financeiro!B3+Complemento!C3</f>
        <v>0</v>
      </c>
      <c r="C3" s="2">
        <f>Financeiro!C3+Complemento!D3</f>
        <v>1221.5999999999999</v>
      </c>
      <c r="D3" s="2">
        <f t="shared" ref="D3:D4" si="0">SUM(B3:C3)</f>
        <v>1221.5999999999999</v>
      </c>
    </row>
    <row r="4" spans="1:4" x14ac:dyDescent="0.25">
      <c r="A4" t="s">
        <v>8</v>
      </c>
      <c r="B4" s="2">
        <f>Financeiro!B4+Complemento!C4</f>
        <v>2629.44</v>
      </c>
      <c r="C4" s="2">
        <f>Financeiro!C4+Complemento!D4</f>
        <v>0</v>
      </c>
      <c r="D4" s="2">
        <f t="shared" si="0"/>
        <v>2629.44</v>
      </c>
    </row>
    <row r="5" spans="1:4" x14ac:dyDescent="0.25">
      <c r="A5" t="s">
        <v>5</v>
      </c>
      <c r="B5" s="2">
        <f>SUM(B2:B4)</f>
        <v>2629.44</v>
      </c>
      <c r="C5" s="2">
        <f>SUM(C2:C4)</f>
        <v>2364.84</v>
      </c>
      <c r="D5" s="2">
        <f>SUM(D2:D4)</f>
        <v>4994.2800000000007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Delib</vt:lpstr>
      <vt:lpstr>Resumo</vt:lpstr>
      <vt:lpstr>Físico</vt:lpstr>
      <vt:lpstr>Financeiro</vt:lpstr>
      <vt:lpstr>Complemento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2025-05-13T17:44:30Z</dcterms:created>
  <dcterms:modified xsi:type="dcterms:W3CDTF">2025-05-21T19:17:56Z</dcterms:modified>
</cp:coreProperties>
</file>