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Agosto\Detalhado\Hospitalar\"/>
    </mc:Choice>
  </mc:AlternateContent>
  <xr:revisionPtr revIDLastSave="0" documentId="13_ncr:1_{A8782252-723C-485B-9E83-03B597F765D4}" xr6:coauthVersionLast="47" xr6:coauthVersionMax="47" xr10:uidLastSave="{00000000-0000-0000-0000-000000000000}"/>
  <bookViews>
    <workbookView xWindow="-120" yWindow="-120" windowWidth="29040" windowHeight="15720" activeTab="4" xr2:uid="{416EE5E6-DA10-4F02-AADA-453E3C99180C}"/>
  </bookViews>
  <sheets>
    <sheet name="Delib" sheetId="2" r:id="rId1"/>
    <sheet name="Físico" sheetId="1" r:id="rId2"/>
    <sheet name="Fin MC" sheetId="3" r:id="rId3"/>
    <sheet name="Complemento" sheetId="4" r:id="rId4"/>
    <sheet name="Total" sheetId="5" r:id="rId5"/>
  </sheets>
  <externalReferences>
    <externalReference r:id="rId6"/>
  </externalReferences>
  <definedNames>
    <definedName name="delibbc">Delib!$A$1:$B$242</definedName>
    <definedName name="delib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" i="5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X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2" i="4"/>
</calcChain>
</file>

<file path=xl/sharedStrings.xml><?xml version="1.0" encoding="utf-8"?>
<sst xmlns="http://schemas.openxmlformats.org/spreadsheetml/2006/main" count="266" uniqueCount="97">
  <si>
    <t>Procedimentos realizados</t>
  </si>
  <si>
    <t>0019402 INSTITUTO DE ENSINO E PESQUISA DR IRINEU MAY BRODBEC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</si>
  <si>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</si>
  <si>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</si>
  <si>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</si>
  <si>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</si>
  <si>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</si>
  <si>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2418177 HOSPITAL SAO FRANCISCO DE ASSIS</t>
  </si>
  <si>
    <t>2436469 HOSPITAL MUNICIPAL SAO JOSE</t>
  </si>
  <si>
    <t>2521296 HOSPITAL BETHESDA</t>
  </si>
  <si>
    <t>2521792 HOSPITAL E MATERNIDADE SAGRADA FAMILIA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</si>
  <si>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</si>
  <si>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</si>
  <si>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</si>
  <si>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</si>
  <si>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</si>
  <si>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</si>
  <si>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</si>
  <si>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</si>
  <si>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2674327 HOSPITAL NOSSA SENHORA DOS NAVEGANTES</t>
  </si>
  <si>
    <t>2744937 HOSPITAL INFANTIL PEQUENO ANJO</t>
  </si>
  <si>
    <t>7847777 HOSPITAL JOAO SCHREIBER</t>
  </si>
  <si>
    <t>Total</t>
  </si>
  <si>
    <t>0403020050 MICRONEUROLISE DE NERVO PERIFERICO</t>
  </si>
  <si>
    <t>0403020093 NEUROTOMIA SELETIVA DE TRIGEMEO E OUTROS NERVOS CRANIANOS</t>
  </si>
  <si>
    <t>0403020115 TRATAMENTO CIRURGICO DE NEUROPATIA COMPRESSIVA COM OU SEM MICROCIRURGIA</t>
  </si>
  <si>
    <t>0403020131 TRATAMENTO MICROCIRURGICO DE TUMOR DE NERVO PERIFERICO / NEUROMA</t>
  </si>
  <si>
    <t>0403030056 CRANIECTOMIA POR TUMOR OSSEO</t>
  </si>
  <si>
    <t>0403030099 MICROCIRURGIA DE TUMOR MEDULAR COM TECNICA COMPLEMENTAR</t>
  </si>
  <si>
    <t>0403030153 MICROCIRURGIA PARA TUMOR INTRACRANIANO (COM TECNICA COMPLEMENTAR)</t>
  </si>
  <si>
    <t>0403030161 RESSECCAO DE TUMOR RAQUIMEDULAR EXTRADURAL</t>
  </si>
  <si>
    <t>0403050154 TRATAMENTO DE LESAO DO SISTEMA NEUROVEGETATIVO POR AGENTES QUIMICOS</t>
  </si>
  <si>
    <t>0403070155 EMBOLIZACAO DE ANEURISMA CEREBRAL MENOR QUE 1,5 CM COM COLO ESTREITO</t>
  </si>
  <si>
    <t>0403070163 EMBOLIZACAO DE ANEURISMA CEREBRAL MENOR DO QUE 1,5 CM COM COLO LARGO</t>
  </si>
  <si>
    <t>0406050015 ESTUDO ELETROFISIOLOGICO DIAGNOSTICO</t>
  </si>
  <si>
    <t>0406050023 ESTUDO ELETROFISIOLOGICO TERAPEUTICO I (ABLACAO DE FLUTTER ATRIAL)</t>
  </si>
  <si>
    <t>0406050040 ESTUDO ELETROFISIOLOGICO TERAPEUTICO I (ABLACAO DE TAQUICARDIA POR REENTRADA NODAL DE VIAS ANOMA</t>
  </si>
  <si>
    <t>0406050058 ESTUDO ELETROFISIOLOGICO TERAPEUTICO I (ABLACAO DO NODULO ARCHOV-TAWARA)</t>
  </si>
  <si>
    <t>0406050139 ESTUDO ELETROFISIOLOGICO TERAPEUTICO II (ABLACAO DE VIAS ANOMALAS ESQUERDAS)</t>
  </si>
  <si>
    <t>0409050083 POSTECTOMIA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</si>
  <si>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</si>
  <si>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</si>
  <si>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</si>
  <si>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</si>
  <si>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</si>
  <si>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0415040035 DEBRIDAMENTO DE ULCERA / DE TECIDOS DESVITALIZADOS</t>
  </si>
  <si>
    <t>0416010016 AMPUTACAO DE PENIS EM ONCOLOGIA</t>
  </si>
  <si>
    <t>0416010075 NEFRECTOMIA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</si>
  <si>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</si>
  <si>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</si>
  <si>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</si>
  <si>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0416010164 RESSECCAO DE TUMORES MALTIPLOS E SIMULTANEOS DO TRATO URINARIO EM ONCOLOGIA</t>
  </si>
  <si>
    <t>0416010172 RESSECCAO ENDOSCOPICA DE TUMOR VESICAL EM ONCOLOGIA</t>
  </si>
  <si>
    <t>0416010210 NEFRECTOMIA PARCIAL EM ONCOLOGIA</t>
  </si>
  <si>
    <t>0416020020 LINFADENECTOMIA PELVICA EM ONCOLOGIA</t>
  </si>
  <si>
    <t>0416020160 LINFADENECTOMIA RADICAL MODIFICADA CERVICAL UNILATERAL EM ONCOLOGIA</t>
  </si>
  <si>
    <t>0416020178 LINFADENECTOMIA CERVICAL SUPRAOMO-HIOIDEA UNILATERAL EM ONCOLOGIA</t>
  </si>
  <si>
    <t>0416020208 LINFADENECTOMIA SUPRACLAVICULAR UNILATERAL EM ONCOLOGIA</t>
  </si>
  <si>
    <t>0416020216 LINFADENECTOMIA AXILAR UNILATERAL EM ONCOLOGIA</t>
  </si>
  <si>
    <t>0416020224 LINFADENECTOMIA RETROPERITONIAL EM ONCOLOGIA</t>
  </si>
  <si>
    <t>0416020232 LINFADENECTOMIA INGUINAL UNILATERAL EM ONCOLOGIA</t>
  </si>
  <si>
    <t>0416020259 LINFADENECTOMIA INGUINO-ILIACA UNILATERAL EM ONCOLOGIA</t>
  </si>
  <si>
    <t>0416030149 RESSECCAO EM CUNHA DE LABIO E SUTURA EM ONCOLOGIA</t>
  </si>
  <si>
    <t>0416030157 RESSECCAO PARCIAL DE LABIO COM ENXERTO OU RETALHO EM ONCOLOGIA</t>
  </si>
  <si>
    <t>0416030270 TIREOIDECTOMIA TOTAL EM ONCOLOGIA</t>
  </si>
  <si>
    <t>0416030327 RESSECCAO DE PAVILHAO AURICULAR EM ONCOLOGIA</t>
  </si>
  <si>
    <t>0416040101 HEPATECTOMIA PARCIAL EM ONCOLOGIA</t>
  </si>
  <si>
    <t>0416040128 DUODENOPANCREATECTOMIA EM ONCOLOGIA</t>
  </si>
  <si>
    <t>0416040209 LAPAROTOMIA EXPLORADORA COM RESSECCAO COMPLETA OU INCOMPLETA DO TUMOR EM ONCOLOGIA</t>
  </si>
  <si>
    <t>0416040225 METASTASECTOMIA HEPATICA EM ONCOLOGIA</t>
  </si>
  <si>
    <t>0416040250 RESSECCAO DE TUMOR RETROPERITONIAL EM ONCOLOGIA</t>
  </si>
  <si>
    <t>0416040268 RESSECCAO ALARGADA DE TUMOR DE PARTES MOLES DE PAREDE ABDOMINAL EM ONCOLOGIA</t>
  </si>
  <si>
    <t>0416050026 COLECTOMIA PARCIAL (HEMICOLECTOMIA) EM ONCOLOGIA</t>
  </si>
  <si>
    <t>0416050077 RETOSSIGMOIDECTOMIA ABDOMINAL EM ONCOLOGIA</t>
  </si>
  <si>
    <t>0416060013 AMPUTACAO CONICA DO COLO DO UTERO EM ONCOLOGIA</t>
  </si>
  <si>
    <t>0416060021 ANEXECTOMIA UNI / BILATERAL EM ONCOLOGIA</t>
  </si>
  <si>
    <t>0416060030 COLPECTOMIA EM ONCOLOGIA</t>
  </si>
  <si>
    <t>0416060056 HISTERECTOMIA COM RESSECCAO DE ORGAOS CONTIGUOS EM ONCOLOGIA</t>
  </si>
  <si>
    <t>0416060064 HISTERECTOMIA TOTAL AMPLIADA EM ONCOLOGIA</t>
  </si>
  <si>
    <t>0416060080 TRAQUELECTOMIA RADICAL EM ONCOLOGIA</t>
  </si>
  <si>
    <t>0416060110 HISTERECTOMIA COM OU SEM ANEXECTOMIA (UNI / BILATERAL) EM ONCOLOGIA</t>
  </si>
  <si>
    <t>0416060129 LAPAROTOMIA PARA AVALIACAO DE TUMOR DE OVARIO EM ONCOLOGIA</t>
  </si>
  <si>
    <t>0416080014 EXCISAO E ENXERTO DE PELE EM ONCOLOGIA</t>
  </si>
  <si>
    <t>0416080030 EXCISAO E SUTURA DE LESAO NA PELE COM PLASTICA EM Z OU ROTACAO DE RETALHO EM ONCOLOGIA</t>
  </si>
  <si>
    <t>0416080081 RECONSTRUCAO COM RETALHO MIOCUTANEO (QUALQUER PARTE) EM ONCOLOGIA</t>
  </si>
  <si>
    <t>0416080120 EXTIRPACAO MULTIPLA DE LESAO DA PELE OU TECIDO CELULAR SUBCUTANEO EM ONCOLOGIA</t>
  </si>
  <si>
    <t>0416090010 AMPUTACAO / DESARTICULACAO DE MEMBROS INFERIORES EM ONCOLOGIA</t>
  </si>
  <si>
    <t>0416090133 RESSECCAO DE TUMOR DE PARTES MOLES EM ONCOLOGIA</t>
  </si>
  <si>
    <t>0416110010 LOBECTOMIA PULMONAR EM ONCOLOGIA</t>
  </si>
  <si>
    <t>0416110070 RESSECCAO PULMONAR EM CUNHA EM ONCOLOGIA</t>
  </si>
  <si>
    <t>0416110088 TIMECTOMIA EM ONCOLOGIA</t>
  </si>
  <si>
    <t>0416120024 MASTECTOMIA RADICAL COM LINFADENECTOMIA AXILAR EM ONCOLOGIA</t>
  </si>
  <si>
    <t>0416120032 MASTECTOMIA SIMPLES EM ONCOLOGIA</t>
  </si>
  <si>
    <t>0416120040 RESSECCAO DE LESAO NAO PALPAVEL DE MAMA COM MARCACAO EM ONCOLOGIA (POR MAMA)</t>
  </si>
  <si>
    <t>0416120059 SEGMENTECTOMIA/QUADRANTECTOMIA/SETORECTOMIA DE MAMA EM ONCOLOGIA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</si>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</sst>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Julho/Detalhado/Hospitalar/SIH%20MAC%20Jul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C460F-77D1-4BBE-ADB6-B1648BABA99E}">
  <dimension ref="A1:B242"/>
  <sheetViews>
    <sheetView workbookViewId="0">
      <selection sqref="A1:B242"/>
    </sheetView>
  </sheetViews>
  <sheetFormatPr defaultRowHeight="15" x14ac:dyDescent="0.25"/>
  <sheetData>
    <row r="1" spans="1:2" x14ac:dyDescent="0.25">
      <c r="A1" t="s">
        <v>95</v>
      </c>
      <c r="B1" t="s">
        <v>96</v>
      </c>
    </row>
    <row r="2" spans="1:2" x14ac:dyDescent="0.25">
      <c r="A2">
        <v>30304020</v>
      </c>
      <c r="B2">
        <v>309.73</v>
      </c>
    </row>
    <row r="3" spans="1:2" x14ac:dyDescent="0.25">
      <c r="A3">
        <v>40301004</v>
      </c>
      <c r="B3">
        <v>2018.51</v>
      </c>
    </row>
    <row r="4" spans="1:2" x14ac:dyDescent="0.25">
      <c r="A4">
        <v>40301005</v>
      </c>
      <c r="B4">
        <v>2144.87</v>
      </c>
    </row>
    <row r="5" spans="1:2" x14ac:dyDescent="0.25">
      <c r="A5">
        <v>40301007</v>
      </c>
      <c r="B5">
        <v>1980.66</v>
      </c>
    </row>
    <row r="6" spans="1:2" x14ac:dyDescent="0.25">
      <c r="A6">
        <v>40301011</v>
      </c>
      <c r="B6">
        <v>2133.0700000000002</v>
      </c>
    </row>
    <row r="7" spans="1:2" x14ac:dyDescent="0.25">
      <c r="A7">
        <v>40301012</v>
      </c>
      <c r="B7">
        <v>3169.61</v>
      </c>
    </row>
    <row r="8" spans="1:2" x14ac:dyDescent="0.25">
      <c r="A8">
        <v>40301013</v>
      </c>
      <c r="B8">
        <v>2246.48</v>
      </c>
    </row>
    <row r="9" spans="1:2" x14ac:dyDescent="0.25">
      <c r="A9">
        <v>40301014</v>
      </c>
      <c r="B9">
        <v>2018.51</v>
      </c>
    </row>
    <row r="10" spans="1:2" x14ac:dyDescent="0.25">
      <c r="A10">
        <v>40301021</v>
      </c>
      <c r="B10">
        <v>2018.51</v>
      </c>
    </row>
    <row r="11" spans="1:2" x14ac:dyDescent="0.25">
      <c r="A11">
        <v>40301022</v>
      </c>
      <c r="B11">
        <v>1343.12</v>
      </c>
    </row>
    <row r="12" spans="1:2" x14ac:dyDescent="0.25">
      <c r="A12">
        <v>40301023</v>
      </c>
      <c r="B12">
        <v>1446.84</v>
      </c>
    </row>
    <row r="13" spans="1:2" x14ac:dyDescent="0.25">
      <c r="A13">
        <v>40301024</v>
      </c>
      <c r="B13">
        <v>2018.51</v>
      </c>
    </row>
    <row r="14" spans="1:2" x14ac:dyDescent="0.25">
      <c r="A14">
        <v>40301025</v>
      </c>
      <c r="B14">
        <v>2018.51</v>
      </c>
    </row>
    <row r="15" spans="1:2" x14ac:dyDescent="0.25">
      <c r="A15">
        <v>40301033</v>
      </c>
      <c r="B15">
        <v>1906.52</v>
      </c>
    </row>
    <row r="16" spans="1:2" x14ac:dyDescent="0.25">
      <c r="A16">
        <v>40301035</v>
      </c>
      <c r="B16">
        <v>702.09</v>
      </c>
    </row>
    <row r="17" spans="1:2" x14ac:dyDescent="0.25">
      <c r="A17">
        <v>40301039</v>
      </c>
      <c r="B17">
        <v>1657.64</v>
      </c>
    </row>
    <row r="18" spans="1:2" x14ac:dyDescent="0.25">
      <c r="A18">
        <v>40302001</v>
      </c>
      <c r="B18">
        <v>1797.49</v>
      </c>
    </row>
    <row r="19" spans="1:2" x14ac:dyDescent="0.25">
      <c r="A19">
        <v>40302002</v>
      </c>
      <c r="B19">
        <v>1797.49</v>
      </c>
    </row>
    <row r="20" spans="1:2" x14ac:dyDescent="0.25">
      <c r="A20">
        <v>40302003</v>
      </c>
      <c r="B20">
        <v>800.7</v>
      </c>
    </row>
    <row r="21" spans="1:2" x14ac:dyDescent="0.25">
      <c r="A21">
        <v>40302004</v>
      </c>
      <c r="B21">
        <v>1521.84</v>
      </c>
    </row>
    <row r="22" spans="1:2" x14ac:dyDescent="0.25">
      <c r="A22">
        <v>40302005</v>
      </c>
      <c r="B22">
        <v>785.04</v>
      </c>
    </row>
    <row r="23" spans="1:2" x14ac:dyDescent="0.25">
      <c r="A23">
        <v>40302006</v>
      </c>
      <c r="B23">
        <v>1401.75</v>
      </c>
    </row>
    <row r="24" spans="1:2" x14ac:dyDescent="0.25">
      <c r="A24">
        <v>40302009</v>
      </c>
      <c r="B24">
        <v>1856.81</v>
      </c>
    </row>
    <row r="25" spans="1:2" x14ac:dyDescent="0.25">
      <c r="A25">
        <v>40302011</v>
      </c>
      <c r="B25">
        <v>1318.46</v>
      </c>
    </row>
    <row r="26" spans="1:2" x14ac:dyDescent="0.25">
      <c r="A26">
        <v>40302013</v>
      </c>
      <c r="B26">
        <v>459.18</v>
      </c>
    </row>
    <row r="27" spans="1:2" x14ac:dyDescent="0.25">
      <c r="A27">
        <v>40303001</v>
      </c>
      <c r="B27">
        <v>1847.07</v>
      </c>
    </row>
    <row r="28" spans="1:2" x14ac:dyDescent="0.25">
      <c r="A28">
        <v>40303002</v>
      </c>
      <c r="B28">
        <v>1980.66</v>
      </c>
    </row>
    <row r="29" spans="1:2" x14ac:dyDescent="0.25">
      <c r="A29">
        <v>40303003</v>
      </c>
      <c r="B29">
        <v>3321.14</v>
      </c>
    </row>
    <row r="30" spans="1:2" x14ac:dyDescent="0.25">
      <c r="A30">
        <v>40303004</v>
      </c>
      <c r="B30">
        <v>1900.97</v>
      </c>
    </row>
    <row r="31" spans="1:2" x14ac:dyDescent="0.25">
      <c r="A31">
        <v>40303005</v>
      </c>
      <c r="B31">
        <v>1500.72</v>
      </c>
    </row>
    <row r="32" spans="1:2" x14ac:dyDescent="0.25">
      <c r="A32">
        <v>40303006</v>
      </c>
      <c r="B32">
        <v>2991.07</v>
      </c>
    </row>
    <row r="33" spans="1:2" x14ac:dyDescent="0.25">
      <c r="A33">
        <v>40303008</v>
      </c>
      <c r="B33">
        <v>2605.25</v>
      </c>
    </row>
    <row r="34" spans="1:2" x14ac:dyDescent="0.25">
      <c r="A34">
        <v>40303009</v>
      </c>
      <c r="B34">
        <v>3143.88</v>
      </c>
    </row>
    <row r="35" spans="1:2" x14ac:dyDescent="0.25">
      <c r="A35">
        <v>40303010</v>
      </c>
      <c r="B35">
        <v>2644.92</v>
      </c>
    </row>
    <row r="36" spans="1:2" x14ac:dyDescent="0.25">
      <c r="A36">
        <v>40303011</v>
      </c>
      <c r="B36">
        <v>1101.76</v>
      </c>
    </row>
    <row r="37" spans="1:2" x14ac:dyDescent="0.25">
      <c r="A37">
        <v>40303012</v>
      </c>
      <c r="B37">
        <v>3636.09</v>
      </c>
    </row>
    <row r="38" spans="1:2" x14ac:dyDescent="0.25">
      <c r="A38">
        <v>40303013</v>
      </c>
      <c r="B38">
        <v>2664.13</v>
      </c>
    </row>
    <row r="39" spans="1:2" x14ac:dyDescent="0.25">
      <c r="A39">
        <v>40303014</v>
      </c>
      <c r="B39">
        <v>3159.63</v>
      </c>
    </row>
    <row r="40" spans="1:2" x14ac:dyDescent="0.25">
      <c r="A40">
        <v>40303015</v>
      </c>
      <c r="B40">
        <v>3824.25</v>
      </c>
    </row>
    <row r="41" spans="1:2" x14ac:dyDescent="0.25">
      <c r="A41">
        <v>40303016</v>
      </c>
      <c r="B41">
        <v>1875.12</v>
      </c>
    </row>
    <row r="42" spans="1:2" x14ac:dyDescent="0.25">
      <c r="A42">
        <v>40304001</v>
      </c>
      <c r="B42">
        <v>4846.8900000000003</v>
      </c>
    </row>
    <row r="43" spans="1:2" x14ac:dyDescent="0.25">
      <c r="A43">
        <v>40304002</v>
      </c>
      <c r="B43">
        <v>2991.07</v>
      </c>
    </row>
    <row r="44" spans="1:2" x14ac:dyDescent="0.25">
      <c r="A44">
        <v>40304005</v>
      </c>
      <c r="B44">
        <v>2907.65</v>
      </c>
    </row>
    <row r="45" spans="1:2" x14ac:dyDescent="0.25">
      <c r="A45">
        <v>40304007</v>
      </c>
      <c r="B45">
        <v>3457.55</v>
      </c>
    </row>
    <row r="46" spans="1:2" x14ac:dyDescent="0.25">
      <c r="A46">
        <v>40304008</v>
      </c>
      <c r="B46">
        <v>2008.01</v>
      </c>
    </row>
    <row r="47" spans="1:2" x14ac:dyDescent="0.25">
      <c r="A47">
        <v>40304009</v>
      </c>
      <c r="B47">
        <v>3159.63</v>
      </c>
    </row>
    <row r="48" spans="1:2" x14ac:dyDescent="0.25">
      <c r="A48">
        <v>40304010</v>
      </c>
      <c r="B48">
        <v>3645.71</v>
      </c>
    </row>
    <row r="49" spans="1:2" x14ac:dyDescent="0.25">
      <c r="A49">
        <v>40304011</v>
      </c>
      <c r="B49">
        <v>3159.63</v>
      </c>
    </row>
    <row r="50" spans="1:2" x14ac:dyDescent="0.25">
      <c r="A50">
        <v>40304012</v>
      </c>
      <c r="B50">
        <v>3645.71</v>
      </c>
    </row>
    <row r="51" spans="1:2" x14ac:dyDescent="0.25">
      <c r="A51">
        <v>40305003</v>
      </c>
      <c r="B51">
        <v>564.29</v>
      </c>
    </row>
    <row r="52" spans="1:2" x14ac:dyDescent="0.25">
      <c r="A52">
        <v>40305004</v>
      </c>
      <c r="B52">
        <v>1988.31</v>
      </c>
    </row>
    <row r="53" spans="1:2" x14ac:dyDescent="0.25">
      <c r="A53">
        <v>40305005</v>
      </c>
      <c r="B53">
        <v>1328.41</v>
      </c>
    </row>
    <row r="54" spans="1:2" x14ac:dyDescent="0.25">
      <c r="A54">
        <v>40305006</v>
      </c>
      <c r="B54">
        <v>850.16</v>
      </c>
    </row>
    <row r="55" spans="1:2" x14ac:dyDescent="0.25">
      <c r="A55">
        <v>40305007</v>
      </c>
      <c r="B55">
        <v>1578.66</v>
      </c>
    </row>
    <row r="56" spans="1:2" x14ac:dyDescent="0.25">
      <c r="A56">
        <v>40305009</v>
      </c>
      <c r="B56">
        <v>1423.23</v>
      </c>
    </row>
    <row r="57" spans="1:2" x14ac:dyDescent="0.25">
      <c r="A57">
        <v>40305010</v>
      </c>
      <c r="B57">
        <v>1328.41</v>
      </c>
    </row>
    <row r="58" spans="1:2" x14ac:dyDescent="0.25">
      <c r="A58">
        <v>40305015</v>
      </c>
      <c r="B58">
        <v>1516.18</v>
      </c>
    </row>
    <row r="59" spans="1:2" x14ac:dyDescent="0.25">
      <c r="A59">
        <v>40305016</v>
      </c>
      <c r="B59">
        <v>1881.06</v>
      </c>
    </row>
    <row r="60" spans="1:2" x14ac:dyDescent="0.25">
      <c r="A60">
        <v>40306001</v>
      </c>
      <c r="B60">
        <v>6604.29</v>
      </c>
    </row>
    <row r="61" spans="1:2" x14ac:dyDescent="0.25">
      <c r="A61">
        <v>40306002</v>
      </c>
      <c r="B61">
        <v>3668.32</v>
      </c>
    </row>
    <row r="62" spans="1:2" x14ac:dyDescent="0.25">
      <c r="A62">
        <v>40306003</v>
      </c>
      <c r="B62">
        <v>5123.87</v>
      </c>
    </row>
    <row r="63" spans="1:2" x14ac:dyDescent="0.25">
      <c r="A63">
        <v>40306004</v>
      </c>
      <c r="B63">
        <v>2816.57</v>
      </c>
    </row>
    <row r="64" spans="1:2" x14ac:dyDescent="0.25">
      <c r="A64">
        <v>40306005</v>
      </c>
      <c r="B64">
        <v>4043.87</v>
      </c>
    </row>
    <row r="65" spans="1:2" x14ac:dyDescent="0.25">
      <c r="A65">
        <v>40306006</v>
      </c>
      <c r="B65">
        <v>5794.07</v>
      </c>
    </row>
    <row r="66" spans="1:2" x14ac:dyDescent="0.25">
      <c r="A66">
        <v>40306007</v>
      </c>
      <c r="B66">
        <v>5095.1499999999996</v>
      </c>
    </row>
    <row r="67" spans="1:2" x14ac:dyDescent="0.25">
      <c r="A67">
        <v>40307004</v>
      </c>
      <c r="B67">
        <v>4193.76</v>
      </c>
    </row>
    <row r="68" spans="1:2" x14ac:dyDescent="0.25">
      <c r="A68">
        <v>40307005</v>
      </c>
      <c r="B68">
        <v>4193.76</v>
      </c>
    </row>
    <row r="69" spans="1:2" x14ac:dyDescent="0.25">
      <c r="A69">
        <v>40307008</v>
      </c>
      <c r="B69">
        <v>3621.76</v>
      </c>
    </row>
    <row r="70" spans="1:2" x14ac:dyDescent="0.25">
      <c r="A70">
        <v>40307009</v>
      </c>
      <c r="B70">
        <v>3621.76</v>
      </c>
    </row>
    <row r="71" spans="1:2" x14ac:dyDescent="0.25">
      <c r="A71">
        <v>40307010</v>
      </c>
      <c r="B71">
        <v>1876.94</v>
      </c>
    </row>
    <row r="72" spans="1:2" x14ac:dyDescent="0.25">
      <c r="A72">
        <v>40307011</v>
      </c>
      <c r="B72">
        <v>1876.94</v>
      </c>
    </row>
    <row r="73" spans="1:2" x14ac:dyDescent="0.25">
      <c r="A73">
        <v>40307012</v>
      </c>
      <c r="B73">
        <v>3911.36</v>
      </c>
    </row>
    <row r="74" spans="1:2" x14ac:dyDescent="0.25">
      <c r="A74">
        <v>40307013</v>
      </c>
      <c r="B74">
        <v>3290.88</v>
      </c>
    </row>
    <row r="75" spans="1:2" x14ac:dyDescent="0.25">
      <c r="A75">
        <v>40307014</v>
      </c>
      <c r="B75">
        <v>807.81</v>
      </c>
    </row>
    <row r="76" spans="1:2" x14ac:dyDescent="0.25">
      <c r="A76">
        <v>40307015</v>
      </c>
      <c r="B76">
        <v>4045.76</v>
      </c>
    </row>
    <row r="77" spans="1:2" x14ac:dyDescent="0.25">
      <c r="A77">
        <v>40307016</v>
      </c>
      <c r="B77">
        <v>4045.76</v>
      </c>
    </row>
    <row r="78" spans="1:2" x14ac:dyDescent="0.25">
      <c r="A78">
        <v>40308001</v>
      </c>
      <c r="B78">
        <v>1988.31</v>
      </c>
    </row>
    <row r="79" spans="1:2" x14ac:dyDescent="0.25">
      <c r="A79">
        <v>40308002</v>
      </c>
      <c r="B79">
        <v>434.8</v>
      </c>
    </row>
    <row r="80" spans="1:2" x14ac:dyDescent="0.25">
      <c r="A80">
        <v>40308003</v>
      </c>
      <c r="B80">
        <v>1328.41</v>
      </c>
    </row>
    <row r="81" spans="1:2" x14ac:dyDescent="0.25">
      <c r="A81">
        <v>40308004</v>
      </c>
      <c r="B81">
        <v>1666.56</v>
      </c>
    </row>
    <row r="82" spans="1:2" x14ac:dyDescent="0.25">
      <c r="A82">
        <v>40308005</v>
      </c>
      <c r="B82">
        <v>1666.56</v>
      </c>
    </row>
    <row r="83" spans="1:2" x14ac:dyDescent="0.25">
      <c r="A83">
        <v>40308006</v>
      </c>
      <c r="B83">
        <v>1988.31</v>
      </c>
    </row>
    <row r="84" spans="1:2" x14ac:dyDescent="0.25">
      <c r="A84">
        <v>40308007</v>
      </c>
      <c r="B84">
        <v>1702.31</v>
      </c>
    </row>
    <row r="85" spans="1:2" x14ac:dyDescent="0.25">
      <c r="A85">
        <v>40308008</v>
      </c>
      <c r="B85">
        <v>1702.31</v>
      </c>
    </row>
    <row r="86" spans="1:2" x14ac:dyDescent="0.25">
      <c r="A86">
        <v>40308009</v>
      </c>
      <c r="B86">
        <v>1894.47</v>
      </c>
    </row>
    <row r="87" spans="1:2" x14ac:dyDescent="0.25">
      <c r="A87">
        <v>40308010</v>
      </c>
      <c r="B87">
        <v>434.8</v>
      </c>
    </row>
    <row r="88" spans="1:2" x14ac:dyDescent="0.25">
      <c r="A88">
        <v>40605001</v>
      </c>
      <c r="B88">
        <v>875.97</v>
      </c>
    </row>
    <row r="89" spans="1:2" x14ac:dyDescent="0.25">
      <c r="A89">
        <v>40605002</v>
      </c>
      <c r="B89">
        <v>1474.54</v>
      </c>
    </row>
    <row r="90" spans="1:2" x14ac:dyDescent="0.25">
      <c r="A90">
        <v>40605003</v>
      </c>
      <c r="B90">
        <v>1492.31</v>
      </c>
    </row>
    <row r="91" spans="1:2" x14ac:dyDescent="0.25">
      <c r="A91">
        <v>40605004</v>
      </c>
      <c r="B91">
        <v>1466.52</v>
      </c>
    </row>
    <row r="92" spans="1:2" x14ac:dyDescent="0.25">
      <c r="A92">
        <v>40605005</v>
      </c>
      <c r="B92">
        <v>1486.97</v>
      </c>
    </row>
    <row r="93" spans="1:2" x14ac:dyDescent="0.25">
      <c r="A93">
        <v>40605006</v>
      </c>
      <c r="B93">
        <v>1445.78</v>
      </c>
    </row>
    <row r="94" spans="1:2" x14ac:dyDescent="0.25">
      <c r="A94">
        <v>40605007</v>
      </c>
      <c r="B94">
        <v>2059.23</v>
      </c>
    </row>
    <row r="95" spans="1:2" x14ac:dyDescent="0.25">
      <c r="A95">
        <v>40605008</v>
      </c>
      <c r="B95">
        <v>2142.02</v>
      </c>
    </row>
    <row r="96" spans="1:2" x14ac:dyDescent="0.25">
      <c r="A96">
        <v>40605009</v>
      </c>
      <c r="B96">
        <v>2297.7399999999998</v>
      </c>
    </row>
    <row r="97" spans="1:2" x14ac:dyDescent="0.25">
      <c r="A97">
        <v>40605010</v>
      </c>
      <c r="B97">
        <v>1618.97</v>
      </c>
    </row>
    <row r="98" spans="1:2" x14ac:dyDescent="0.25">
      <c r="A98">
        <v>40605011</v>
      </c>
      <c r="B98">
        <v>1886.14</v>
      </c>
    </row>
    <row r="99" spans="1:2" x14ac:dyDescent="0.25">
      <c r="A99">
        <v>40605012</v>
      </c>
      <c r="B99">
        <v>1560.48</v>
      </c>
    </row>
    <row r="100" spans="1:2" x14ac:dyDescent="0.25">
      <c r="A100">
        <v>40605013</v>
      </c>
      <c r="B100">
        <v>1685.96</v>
      </c>
    </row>
    <row r="101" spans="1:2" x14ac:dyDescent="0.25">
      <c r="A101">
        <v>40701017</v>
      </c>
      <c r="B101">
        <v>2175</v>
      </c>
    </row>
    <row r="102" spans="1:2" x14ac:dyDescent="0.25">
      <c r="A102">
        <v>40701038</v>
      </c>
      <c r="B102">
        <v>3072.5</v>
      </c>
    </row>
    <row r="103" spans="1:2" x14ac:dyDescent="0.25">
      <c r="A103">
        <v>40802041</v>
      </c>
      <c r="B103">
        <v>1099.1099999999999</v>
      </c>
    </row>
    <row r="104" spans="1:2" x14ac:dyDescent="0.25">
      <c r="A104">
        <v>40905008</v>
      </c>
      <c r="B104">
        <v>657.36</v>
      </c>
    </row>
    <row r="105" spans="1:2" x14ac:dyDescent="0.25">
      <c r="A105">
        <v>41304005</v>
      </c>
      <c r="B105">
        <v>862.35</v>
      </c>
    </row>
    <row r="106" spans="1:2" x14ac:dyDescent="0.25">
      <c r="A106">
        <v>41304006</v>
      </c>
      <c r="B106">
        <v>862.32</v>
      </c>
    </row>
    <row r="107" spans="1:2" x14ac:dyDescent="0.25">
      <c r="A107">
        <v>41304007</v>
      </c>
      <c r="B107">
        <v>862.35</v>
      </c>
    </row>
    <row r="108" spans="1:2" x14ac:dyDescent="0.25">
      <c r="A108">
        <v>41304008</v>
      </c>
      <c r="B108">
        <v>851.52</v>
      </c>
    </row>
    <row r="109" spans="1:2" x14ac:dyDescent="0.25">
      <c r="A109">
        <v>41304025</v>
      </c>
      <c r="B109">
        <v>1052.2</v>
      </c>
    </row>
    <row r="110" spans="1:2" x14ac:dyDescent="0.25">
      <c r="A110">
        <v>41501001</v>
      </c>
      <c r="B110">
        <v>0</v>
      </c>
    </row>
    <row r="111" spans="1:2" x14ac:dyDescent="0.25">
      <c r="A111">
        <v>41502003</v>
      </c>
      <c r="B111">
        <v>0</v>
      </c>
    </row>
    <row r="112" spans="1:2" x14ac:dyDescent="0.25">
      <c r="A112">
        <v>41502004</v>
      </c>
      <c r="B112">
        <v>0</v>
      </c>
    </row>
    <row r="113" spans="1:2" x14ac:dyDescent="0.25">
      <c r="A113">
        <v>41502005</v>
      </c>
      <c r="B113">
        <v>0</v>
      </c>
    </row>
    <row r="114" spans="1:2" x14ac:dyDescent="0.25">
      <c r="A114">
        <v>41502006</v>
      </c>
      <c r="B114">
        <v>0</v>
      </c>
    </row>
    <row r="115" spans="1:2" x14ac:dyDescent="0.25">
      <c r="A115">
        <v>41502007</v>
      </c>
      <c r="B115">
        <v>0</v>
      </c>
    </row>
    <row r="116" spans="1:2" x14ac:dyDescent="0.25">
      <c r="A116">
        <v>41504002</v>
      </c>
      <c r="B116">
        <v>1300</v>
      </c>
    </row>
    <row r="117" spans="1:2" x14ac:dyDescent="0.25">
      <c r="A117">
        <v>41504003</v>
      </c>
      <c r="B117">
        <v>1300</v>
      </c>
    </row>
    <row r="118" spans="1:2" x14ac:dyDescent="0.25">
      <c r="A118">
        <v>41601001</v>
      </c>
      <c r="B118">
        <v>839.28</v>
      </c>
    </row>
    <row r="119" spans="1:2" x14ac:dyDescent="0.25">
      <c r="A119">
        <v>41601002</v>
      </c>
      <c r="B119">
        <v>4062.45</v>
      </c>
    </row>
    <row r="120" spans="1:2" x14ac:dyDescent="0.25">
      <c r="A120">
        <v>41601004</v>
      </c>
      <c r="B120">
        <v>4083.73</v>
      </c>
    </row>
    <row r="121" spans="1:2" x14ac:dyDescent="0.25">
      <c r="A121">
        <v>41601007</v>
      </c>
      <c r="B121">
        <v>1753.3</v>
      </c>
    </row>
    <row r="122" spans="1:2" x14ac:dyDescent="0.25">
      <c r="A122">
        <v>41601009</v>
      </c>
      <c r="B122">
        <v>2279.2800000000002</v>
      </c>
    </row>
    <row r="123" spans="1:2" x14ac:dyDescent="0.25">
      <c r="A123">
        <v>41601011</v>
      </c>
      <c r="B123">
        <v>852.49</v>
      </c>
    </row>
    <row r="124" spans="1:2" x14ac:dyDescent="0.25">
      <c r="A124">
        <v>41601012</v>
      </c>
      <c r="B124">
        <v>3983.29</v>
      </c>
    </row>
    <row r="125" spans="1:2" x14ac:dyDescent="0.25">
      <c r="A125">
        <v>41601013</v>
      </c>
      <c r="B125">
        <v>4416.26</v>
      </c>
    </row>
    <row r="126" spans="1:2" x14ac:dyDescent="0.25">
      <c r="A126">
        <v>41601016</v>
      </c>
      <c r="B126">
        <v>4280.18</v>
      </c>
    </row>
    <row r="127" spans="1:2" x14ac:dyDescent="0.25">
      <c r="A127">
        <v>41601017</v>
      </c>
      <c r="B127">
        <v>1040.42</v>
      </c>
    </row>
    <row r="128" spans="1:2" x14ac:dyDescent="0.25">
      <c r="A128">
        <v>41601018</v>
      </c>
      <c r="B128">
        <v>3850.04</v>
      </c>
    </row>
    <row r="129" spans="1:2" x14ac:dyDescent="0.25">
      <c r="A129">
        <v>41601019</v>
      </c>
      <c r="B129">
        <v>3950.93</v>
      </c>
    </row>
    <row r="130" spans="1:2" x14ac:dyDescent="0.25">
      <c r="A130">
        <v>41601020</v>
      </c>
      <c r="B130">
        <v>2711.1</v>
      </c>
    </row>
    <row r="131" spans="1:2" x14ac:dyDescent="0.25">
      <c r="A131">
        <v>41601021</v>
      </c>
      <c r="B131">
        <v>2279.2800000000002</v>
      </c>
    </row>
    <row r="132" spans="1:2" x14ac:dyDescent="0.25">
      <c r="A132">
        <v>41601022</v>
      </c>
      <c r="B132">
        <v>1091.07</v>
      </c>
    </row>
    <row r="133" spans="1:2" x14ac:dyDescent="0.25">
      <c r="A133">
        <v>41602002</v>
      </c>
      <c r="B133">
        <v>1673.4</v>
      </c>
    </row>
    <row r="134" spans="1:2" x14ac:dyDescent="0.25">
      <c r="A134">
        <v>41602015</v>
      </c>
      <c r="B134">
        <v>1930.56</v>
      </c>
    </row>
    <row r="135" spans="1:2" x14ac:dyDescent="0.25">
      <c r="A135">
        <v>41602016</v>
      </c>
      <c r="B135">
        <v>2509.73</v>
      </c>
    </row>
    <row r="136" spans="1:2" x14ac:dyDescent="0.25">
      <c r="A136">
        <v>41602017</v>
      </c>
      <c r="B136">
        <v>2509.73</v>
      </c>
    </row>
    <row r="137" spans="1:2" x14ac:dyDescent="0.25">
      <c r="A137">
        <v>41602018</v>
      </c>
      <c r="B137">
        <v>2509.73</v>
      </c>
    </row>
    <row r="138" spans="1:2" x14ac:dyDescent="0.25">
      <c r="A138">
        <v>41602019</v>
      </c>
      <c r="B138">
        <v>3814.58</v>
      </c>
    </row>
    <row r="139" spans="1:2" x14ac:dyDescent="0.25">
      <c r="A139">
        <v>41602020</v>
      </c>
      <c r="B139">
        <v>1809.42</v>
      </c>
    </row>
    <row r="140" spans="1:2" x14ac:dyDescent="0.25">
      <c r="A140">
        <v>41602021</v>
      </c>
      <c r="B140">
        <v>1937.81</v>
      </c>
    </row>
    <row r="141" spans="1:2" x14ac:dyDescent="0.25">
      <c r="A141">
        <v>41602022</v>
      </c>
      <c r="B141">
        <v>4577.3599999999997</v>
      </c>
    </row>
    <row r="142" spans="1:2" x14ac:dyDescent="0.25">
      <c r="A142">
        <v>41602023</v>
      </c>
      <c r="B142">
        <v>1809.05</v>
      </c>
    </row>
    <row r="143" spans="1:2" x14ac:dyDescent="0.25">
      <c r="A143">
        <v>41602024</v>
      </c>
      <c r="B143">
        <v>727.87</v>
      </c>
    </row>
    <row r="144" spans="1:2" x14ac:dyDescent="0.25">
      <c r="A144">
        <v>41602025</v>
      </c>
      <c r="B144">
        <v>4303.05</v>
      </c>
    </row>
    <row r="145" spans="1:2" x14ac:dyDescent="0.25">
      <c r="A145">
        <v>41603002</v>
      </c>
      <c r="B145">
        <v>791.49</v>
      </c>
    </row>
    <row r="146" spans="1:2" x14ac:dyDescent="0.25">
      <c r="A146">
        <v>41603003</v>
      </c>
      <c r="B146">
        <v>763.01</v>
      </c>
    </row>
    <row r="147" spans="1:2" x14ac:dyDescent="0.25">
      <c r="A147">
        <v>41603004</v>
      </c>
      <c r="B147">
        <v>814.49</v>
      </c>
    </row>
    <row r="148" spans="1:2" x14ac:dyDescent="0.25">
      <c r="A148">
        <v>41603006</v>
      </c>
      <c r="B148">
        <v>1077.1500000000001</v>
      </c>
    </row>
    <row r="149" spans="1:2" x14ac:dyDescent="0.25">
      <c r="A149">
        <v>41603007</v>
      </c>
      <c r="B149">
        <v>4037.41</v>
      </c>
    </row>
    <row r="150" spans="1:2" x14ac:dyDescent="0.25">
      <c r="A150">
        <v>41603008</v>
      </c>
      <c r="B150">
        <v>2234.19</v>
      </c>
    </row>
    <row r="151" spans="1:2" x14ac:dyDescent="0.25">
      <c r="A151">
        <v>41603009</v>
      </c>
      <c r="B151">
        <v>1528.25</v>
      </c>
    </row>
    <row r="152" spans="1:2" x14ac:dyDescent="0.25">
      <c r="A152">
        <v>41603014</v>
      </c>
      <c r="B152">
        <v>390.72</v>
      </c>
    </row>
    <row r="153" spans="1:2" x14ac:dyDescent="0.25">
      <c r="A153">
        <v>41603015</v>
      </c>
      <c r="B153">
        <v>791.49</v>
      </c>
    </row>
    <row r="154" spans="1:2" x14ac:dyDescent="0.25">
      <c r="A154">
        <v>41603016</v>
      </c>
      <c r="B154">
        <v>1703.73</v>
      </c>
    </row>
    <row r="155" spans="1:2" x14ac:dyDescent="0.25">
      <c r="A155">
        <v>41603017</v>
      </c>
      <c r="B155">
        <v>3812.42</v>
      </c>
    </row>
    <row r="156" spans="1:2" x14ac:dyDescent="0.25">
      <c r="A156">
        <v>41603018</v>
      </c>
      <c r="B156">
        <v>4956.1400000000003</v>
      </c>
    </row>
    <row r="157" spans="1:2" x14ac:dyDescent="0.25">
      <c r="A157">
        <v>41603019</v>
      </c>
      <c r="B157">
        <v>7384.78</v>
      </c>
    </row>
    <row r="158" spans="1:2" x14ac:dyDescent="0.25">
      <c r="A158">
        <v>41603020</v>
      </c>
      <c r="B158">
        <v>3787.07</v>
      </c>
    </row>
    <row r="159" spans="1:2" x14ac:dyDescent="0.25">
      <c r="A159">
        <v>41603021</v>
      </c>
      <c r="B159">
        <v>2269.04</v>
      </c>
    </row>
    <row r="160" spans="1:2" x14ac:dyDescent="0.25">
      <c r="A160">
        <v>41603022</v>
      </c>
      <c r="B160">
        <v>2949.76</v>
      </c>
    </row>
    <row r="161" spans="1:2" x14ac:dyDescent="0.25">
      <c r="A161">
        <v>41603023</v>
      </c>
      <c r="B161">
        <v>2125.44</v>
      </c>
    </row>
    <row r="162" spans="1:2" x14ac:dyDescent="0.25">
      <c r="A162">
        <v>41603024</v>
      </c>
      <c r="B162">
        <v>991.91</v>
      </c>
    </row>
    <row r="163" spans="1:2" x14ac:dyDescent="0.25">
      <c r="A163">
        <v>41603025</v>
      </c>
      <c r="B163">
        <v>2125.46</v>
      </c>
    </row>
    <row r="164" spans="1:2" x14ac:dyDescent="0.25">
      <c r="A164">
        <v>41603026</v>
      </c>
      <c r="B164">
        <v>5818.68</v>
      </c>
    </row>
    <row r="165" spans="1:2" x14ac:dyDescent="0.25">
      <c r="A165">
        <v>41603027</v>
      </c>
      <c r="B165">
        <v>2836.3</v>
      </c>
    </row>
    <row r="166" spans="1:2" x14ac:dyDescent="0.25">
      <c r="A166">
        <v>41603028</v>
      </c>
      <c r="B166">
        <v>910.5</v>
      </c>
    </row>
    <row r="167" spans="1:2" x14ac:dyDescent="0.25">
      <c r="A167">
        <v>41603029</v>
      </c>
      <c r="B167">
        <v>910.5</v>
      </c>
    </row>
    <row r="168" spans="1:2" x14ac:dyDescent="0.25">
      <c r="A168">
        <v>41603030</v>
      </c>
      <c r="B168">
        <v>4430.87</v>
      </c>
    </row>
    <row r="169" spans="1:2" x14ac:dyDescent="0.25">
      <c r="A169">
        <v>41603031</v>
      </c>
      <c r="B169">
        <v>5907.83</v>
      </c>
    </row>
    <row r="170" spans="1:2" x14ac:dyDescent="0.25">
      <c r="A170">
        <v>41603032</v>
      </c>
      <c r="B170">
        <v>791.49</v>
      </c>
    </row>
    <row r="171" spans="1:2" x14ac:dyDescent="0.25">
      <c r="A171">
        <v>41603033</v>
      </c>
      <c r="B171">
        <v>910.5</v>
      </c>
    </row>
    <row r="172" spans="1:2" x14ac:dyDescent="0.25">
      <c r="A172">
        <v>41603034</v>
      </c>
      <c r="B172">
        <v>910.5</v>
      </c>
    </row>
    <row r="173" spans="1:2" x14ac:dyDescent="0.25">
      <c r="A173">
        <v>41603035</v>
      </c>
      <c r="B173">
        <v>1028.92</v>
      </c>
    </row>
    <row r="174" spans="1:2" x14ac:dyDescent="0.25">
      <c r="A174">
        <v>41603036</v>
      </c>
      <c r="B174">
        <v>4186.6400000000003</v>
      </c>
    </row>
    <row r="175" spans="1:2" x14ac:dyDescent="0.25">
      <c r="A175">
        <v>41604001</v>
      </c>
      <c r="B175">
        <v>1252.5999999999999</v>
      </c>
    </row>
    <row r="176" spans="1:2" x14ac:dyDescent="0.25">
      <c r="A176">
        <v>41604002</v>
      </c>
      <c r="B176">
        <v>2023.53</v>
      </c>
    </row>
    <row r="177" spans="1:2" x14ac:dyDescent="0.25">
      <c r="A177">
        <v>41604003</v>
      </c>
      <c r="B177">
        <v>5376.53</v>
      </c>
    </row>
    <row r="178" spans="1:2" x14ac:dyDescent="0.25">
      <c r="A178">
        <v>41604004</v>
      </c>
      <c r="B178">
        <v>4138.2700000000004</v>
      </c>
    </row>
    <row r="179" spans="1:2" x14ac:dyDescent="0.25">
      <c r="A179">
        <v>41604005</v>
      </c>
      <c r="B179">
        <v>4098.74</v>
      </c>
    </row>
    <row r="180" spans="1:2" x14ac:dyDescent="0.25">
      <c r="A180">
        <v>41604007</v>
      </c>
      <c r="B180">
        <v>3494.28</v>
      </c>
    </row>
    <row r="181" spans="1:2" x14ac:dyDescent="0.25">
      <c r="A181">
        <v>41604010</v>
      </c>
      <c r="B181">
        <v>2125.44</v>
      </c>
    </row>
    <row r="182" spans="1:2" x14ac:dyDescent="0.25">
      <c r="A182">
        <v>41604011</v>
      </c>
      <c r="B182">
        <v>3872.57</v>
      </c>
    </row>
    <row r="183" spans="1:2" x14ac:dyDescent="0.25">
      <c r="A183">
        <v>41604012</v>
      </c>
      <c r="B183">
        <v>5507.03</v>
      </c>
    </row>
    <row r="184" spans="1:2" x14ac:dyDescent="0.25">
      <c r="A184">
        <v>41604014</v>
      </c>
      <c r="B184">
        <v>6569.67</v>
      </c>
    </row>
    <row r="185" spans="1:2" x14ac:dyDescent="0.25">
      <c r="A185">
        <v>41604017</v>
      </c>
      <c r="B185">
        <v>873.45</v>
      </c>
    </row>
    <row r="186" spans="1:2" x14ac:dyDescent="0.25">
      <c r="A186">
        <v>41604018</v>
      </c>
      <c r="B186">
        <v>1042.43</v>
      </c>
    </row>
    <row r="187" spans="1:2" x14ac:dyDescent="0.25">
      <c r="A187">
        <v>41604019</v>
      </c>
      <c r="B187">
        <v>1100</v>
      </c>
    </row>
    <row r="188" spans="1:2" x14ac:dyDescent="0.25">
      <c r="A188">
        <v>41604020</v>
      </c>
      <c r="B188">
        <v>4551.8</v>
      </c>
    </row>
    <row r="189" spans="1:2" x14ac:dyDescent="0.25">
      <c r="A189">
        <v>41604021</v>
      </c>
      <c r="B189">
        <v>2795.42</v>
      </c>
    </row>
    <row r="190" spans="1:2" x14ac:dyDescent="0.25">
      <c r="A190">
        <v>41604022</v>
      </c>
      <c r="B190">
        <v>1700.36</v>
      </c>
    </row>
    <row r="191" spans="1:2" x14ac:dyDescent="0.25">
      <c r="A191">
        <v>41604023</v>
      </c>
      <c r="B191">
        <v>1356.75</v>
      </c>
    </row>
    <row r="192" spans="1:2" x14ac:dyDescent="0.25">
      <c r="A192">
        <v>41604024</v>
      </c>
      <c r="B192">
        <v>1763.78</v>
      </c>
    </row>
    <row r="193" spans="1:2" x14ac:dyDescent="0.25">
      <c r="A193">
        <v>41604025</v>
      </c>
      <c r="B193">
        <v>5053.59</v>
      </c>
    </row>
    <row r="194" spans="1:2" x14ac:dyDescent="0.25">
      <c r="A194">
        <v>41604026</v>
      </c>
      <c r="B194">
        <v>6569.67</v>
      </c>
    </row>
    <row r="195" spans="1:2" x14ac:dyDescent="0.25">
      <c r="A195">
        <v>41604027</v>
      </c>
      <c r="B195">
        <v>5053.59</v>
      </c>
    </row>
    <row r="196" spans="1:2" x14ac:dyDescent="0.25">
      <c r="A196">
        <v>41604028</v>
      </c>
      <c r="B196">
        <v>2888.96</v>
      </c>
    </row>
    <row r="197" spans="1:2" x14ac:dyDescent="0.25">
      <c r="A197">
        <v>41604029</v>
      </c>
      <c r="B197">
        <v>6569.67</v>
      </c>
    </row>
    <row r="198" spans="1:2" x14ac:dyDescent="0.25">
      <c r="A198">
        <v>41605001</v>
      </c>
      <c r="B198">
        <v>5556.76</v>
      </c>
    </row>
    <row r="199" spans="1:2" x14ac:dyDescent="0.25">
      <c r="A199">
        <v>41605002</v>
      </c>
      <c r="B199">
        <v>1971.77</v>
      </c>
    </row>
    <row r="200" spans="1:2" x14ac:dyDescent="0.25">
      <c r="A200">
        <v>41605003</v>
      </c>
      <c r="B200">
        <v>6340.82</v>
      </c>
    </row>
    <row r="201" spans="1:2" x14ac:dyDescent="0.25">
      <c r="A201">
        <v>41605005</v>
      </c>
      <c r="B201">
        <v>991.89</v>
      </c>
    </row>
    <row r="202" spans="1:2" x14ac:dyDescent="0.25">
      <c r="A202">
        <v>41605007</v>
      </c>
      <c r="B202">
        <v>5434.4</v>
      </c>
    </row>
    <row r="203" spans="1:2" x14ac:dyDescent="0.25">
      <c r="A203">
        <v>41605009</v>
      </c>
      <c r="B203">
        <v>5265.02</v>
      </c>
    </row>
    <row r="204" spans="1:2" x14ac:dyDescent="0.25">
      <c r="A204">
        <v>41605010</v>
      </c>
      <c r="B204">
        <v>6844.53</v>
      </c>
    </row>
    <row r="205" spans="1:2" x14ac:dyDescent="0.25">
      <c r="A205">
        <v>41605011</v>
      </c>
      <c r="B205">
        <v>5673.43</v>
      </c>
    </row>
    <row r="206" spans="1:2" x14ac:dyDescent="0.25">
      <c r="A206">
        <v>41606001</v>
      </c>
      <c r="B206">
        <v>1808.69</v>
      </c>
    </row>
    <row r="207" spans="1:2" x14ac:dyDescent="0.25">
      <c r="A207">
        <v>41606002</v>
      </c>
      <c r="B207">
        <v>1545.1</v>
      </c>
    </row>
    <row r="208" spans="1:2" x14ac:dyDescent="0.25">
      <c r="A208">
        <v>41606003</v>
      </c>
      <c r="B208">
        <v>1068.94</v>
      </c>
    </row>
    <row r="209" spans="1:2" x14ac:dyDescent="0.25">
      <c r="A209">
        <v>41606005</v>
      </c>
      <c r="B209">
        <v>5265.02</v>
      </c>
    </row>
    <row r="210" spans="1:2" x14ac:dyDescent="0.25">
      <c r="A210">
        <v>41606006</v>
      </c>
      <c r="B210">
        <v>5403.43</v>
      </c>
    </row>
    <row r="211" spans="1:2" x14ac:dyDescent="0.25">
      <c r="A211">
        <v>41606008</v>
      </c>
      <c r="B211">
        <v>5403.43</v>
      </c>
    </row>
    <row r="212" spans="1:2" x14ac:dyDescent="0.25">
      <c r="A212">
        <v>41606009</v>
      </c>
      <c r="B212">
        <v>5188.8900000000003</v>
      </c>
    </row>
    <row r="213" spans="1:2" x14ac:dyDescent="0.25">
      <c r="A213">
        <v>41606010</v>
      </c>
      <c r="B213">
        <v>1131.31</v>
      </c>
    </row>
    <row r="214" spans="1:2" x14ac:dyDescent="0.25">
      <c r="A214">
        <v>41606011</v>
      </c>
      <c r="B214">
        <v>2279.2399999999998</v>
      </c>
    </row>
    <row r="215" spans="1:2" x14ac:dyDescent="0.25">
      <c r="A215">
        <v>41606012</v>
      </c>
      <c r="B215">
        <v>4551.8</v>
      </c>
    </row>
    <row r="216" spans="1:2" x14ac:dyDescent="0.25">
      <c r="A216">
        <v>41608001</v>
      </c>
      <c r="B216">
        <v>396.18</v>
      </c>
    </row>
    <row r="217" spans="1:2" x14ac:dyDescent="0.25">
      <c r="A217">
        <v>41608003</v>
      </c>
      <c r="B217">
        <v>396.18</v>
      </c>
    </row>
    <row r="218" spans="1:2" x14ac:dyDescent="0.25">
      <c r="A218">
        <v>41608008</v>
      </c>
      <c r="B218">
        <v>3359.04</v>
      </c>
    </row>
    <row r="219" spans="1:2" x14ac:dyDescent="0.25">
      <c r="A219">
        <v>41608009</v>
      </c>
      <c r="B219">
        <v>4098.37</v>
      </c>
    </row>
    <row r="220" spans="1:2" x14ac:dyDescent="0.25">
      <c r="A220">
        <v>41608011</v>
      </c>
      <c r="B220">
        <v>4366.75</v>
      </c>
    </row>
    <row r="221" spans="1:2" x14ac:dyDescent="0.25">
      <c r="A221">
        <v>41608012</v>
      </c>
      <c r="B221">
        <v>565.86</v>
      </c>
    </row>
    <row r="222" spans="1:2" x14ac:dyDescent="0.25">
      <c r="A222">
        <v>41609001</v>
      </c>
      <c r="B222">
        <v>2860.63</v>
      </c>
    </row>
    <row r="223" spans="1:2" x14ac:dyDescent="0.25">
      <c r="A223">
        <v>41609002</v>
      </c>
      <c r="B223">
        <v>2860.63</v>
      </c>
    </row>
    <row r="224" spans="1:2" x14ac:dyDescent="0.25">
      <c r="A224">
        <v>41609003</v>
      </c>
      <c r="B224">
        <v>3165.42</v>
      </c>
    </row>
    <row r="225" spans="1:2" x14ac:dyDescent="0.25">
      <c r="A225">
        <v>41609007</v>
      </c>
      <c r="B225">
        <v>5342.18</v>
      </c>
    </row>
    <row r="226" spans="1:2" x14ac:dyDescent="0.25">
      <c r="A226">
        <v>41609010</v>
      </c>
      <c r="B226">
        <v>3059.29</v>
      </c>
    </row>
    <row r="227" spans="1:2" x14ac:dyDescent="0.25">
      <c r="A227">
        <v>41609011</v>
      </c>
      <c r="B227">
        <v>3165.42</v>
      </c>
    </row>
    <row r="228" spans="1:2" x14ac:dyDescent="0.25">
      <c r="A228">
        <v>41609012</v>
      </c>
      <c r="B228">
        <v>4115.05</v>
      </c>
    </row>
    <row r="229" spans="1:2" x14ac:dyDescent="0.25">
      <c r="A229">
        <v>41609013</v>
      </c>
      <c r="B229">
        <v>3972.21</v>
      </c>
    </row>
    <row r="230" spans="1:2" x14ac:dyDescent="0.25">
      <c r="A230">
        <v>41611001</v>
      </c>
      <c r="B230">
        <v>3282.83</v>
      </c>
    </row>
    <row r="231" spans="1:2" x14ac:dyDescent="0.25">
      <c r="A231">
        <v>41611002</v>
      </c>
      <c r="B231">
        <v>5035.46</v>
      </c>
    </row>
    <row r="232" spans="1:2" x14ac:dyDescent="0.25">
      <c r="A232">
        <v>41611003</v>
      </c>
      <c r="B232">
        <v>5661.24</v>
      </c>
    </row>
    <row r="233" spans="1:2" x14ac:dyDescent="0.25">
      <c r="A233">
        <v>41611004</v>
      </c>
      <c r="B233">
        <v>3902.02</v>
      </c>
    </row>
    <row r="234" spans="1:2" x14ac:dyDescent="0.25">
      <c r="A234">
        <v>41611005</v>
      </c>
      <c r="B234">
        <v>2208.6799999999998</v>
      </c>
    </row>
    <row r="235" spans="1:2" x14ac:dyDescent="0.25">
      <c r="A235">
        <v>41611006</v>
      </c>
      <c r="B235">
        <v>2954.54</v>
      </c>
    </row>
    <row r="236" spans="1:2" x14ac:dyDescent="0.25">
      <c r="A236">
        <v>41611007</v>
      </c>
      <c r="B236">
        <v>2726.58</v>
      </c>
    </row>
    <row r="237" spans="1:2" x14ac:dyDescent="0.25">
      <c r="A237">
        <v>41611008</v>
      </c>
      <c r="B237">
        <v>4186.6400000000003</v>
      </c>
    </row>
    <row r="238" spans="1:2" x14ac:dyDescent="0.25">
      <c r="A238">
        <v>41612002</v>
      </c>
      <c r="B238">
        <v>2462.85</v>
      </c>
    </row>
    <row r="239" spans="1:2" x14ac:dyDescent="0.25">
      <c r="A239">
        <v>41612003</v>
      </c>
      <c r="B239">
        <v>2045.07</v>
      </c>
    </row>
    <row r="240" spans="1:2" x14ac:dyDescent="0.25">
      <c r="A240">
        <v>41612004</v>
      </c>
      <c r="B240">
        <v>1498.64</v>
      </c>
    </row>
    <row r="241" spans="1:2" x14ac:dyDescent="0.25">
      <c r="A241">
        <v>41612005</v>
      </c>
      <c r="B241">
        <v>1913.83</v>
      </c>
    </row>
    <row r="242" spans="1:2" x14ac:dyDescent="0.25">
      <c r="A242">
        <v>40703025</v>
      </c>
      <c r="B24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8353E-6D32-4E06-92DC-E8E09309822E}">
  <dimension ref="A1:W74"/>
  <sheetViews>
    <sheetView workbookViewId="0"/>
  </sheetViews>
  <sheetFormatPr defaultRowHeight="15" x14ac:dyDescent="0.25"/>
  <sheetData>
    <row r="1" spans="1:2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25">
      <c r="A2" t="s">
        <v>23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3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3</v>
      </c>
    </row>
    <row r="3" spans="1:23" x14ac:dyDescent="0.25">
      <c r="A3" t="s">
        <v>24</v>
      </c>
      <c r="B3">
        <v>0</v>
      </c>
      <c r="C3">
        <v>0</v>
      </c>
      <c r="D3">
        <v>0</v>
      </c>
      <c r="E3">
        <v>0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</row>
    <row r="4" spans="1:23" x14ac:dyDescent="0.25">
      <c r="A4" t="s">
        <v>25</v>
      </c>
      <c r="B4">
        <v>0</v>
      </c>
      <c r="C4">
        <v>0</v>
      </c>
      <c r="D4">
        <v>0</v>
      </c>
      <c r="E4">
        <v>0</v>
      </c>
      <c r="F4">
        <v>0</v>
      </c>
      <c r="G4">
        <v>3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3</v>
      </c>
    </row>
    <row r="5" spans="1:23" x14ac:dyDescent="0.25">
      <c r="A5" t="s">
        <v>26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1</v>
      </c>
    </row>
    <row r="6" spans="1:23" x14ac:dyDescent="0.25">
      <c r="A6" t="s">
        <v>27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1</v>
      </c>
    </row>
    <row r="7" spans="1:23" x14ac:dyDescent="0.25">
      <c r="A7" t="s">
        <v>28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</row>
    <row r="8" spans="1:23" x14ac:dyDescent="0.25">
      <c r="A8" t="s">
        <v>29</v>
      </c>
      <c r="B8">
        <v>0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</v>
      </c>
      <c r="S8">
        <v>0</v>
      </c>
      <c r="T8">
        <v>0</v>
      </c>
      <c r="U8">
        <v>0</v>
      </c>
      <c r="V8">
        <v>0</v>
      </c>
      <c r="W8">
        <v>2</v>
      </c>
    </row>
    <row r="9" spans="1:23" x14ac:dyDescent="0.25">
      <c r="A9" t="s">
        <v>30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1</v>
      </c>
    </row>
    <row r="10" spans="1:23" x14ac:dyDescent="0.25">
      <c r="A10" t="s">
        <v>31</v>
      </c>
      <c r="B10">
        <v>0</v>
      </c>
      <c r="C10">
        <v>0</v>
      </c>
      <c r="D10">
        <v>0</v>
      </c>
      <c r="E10">
        <v>0</v>
      </c>
      <c r="F10">
        <v>2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6</v>
      </c>
      <c r="S10">
        <v>0</v>
      </c>
      <c r="T10">
        <v>0</v>
      </c>
      <c r="U10">
        <v>0</v>
      </c>
      <c r="V10">
        <v>0</v>
      </c>
      <c r="W10">
        <v>8</v>
      </c>
    </row>
    <row r="11" spans="1:23" x14ac:dyDescent="0.25">
      <c r="A11" t="s">
        <v>32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</row>
    <row r="12" spans="1:23" x14ac:dyDescent="0.25">
      <c r="A12" t="s">
        <v>33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</v>
      </c>
    </row>
    <row r="13" spans="1:23" x14ac:dyDescent="0.25">
      <c r="A13" t="s">
        <v>34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2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2</v>
      </c>
    </row>
    <row r="14" spans="1:23" x14ac:dyDescent="0.25">
      <c r="A14" t="s">
        <v>35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</v>
      </c>
    </row>
    <row r="15" spans="1:23" x14ac:dyDescent="0.25">
      <c r="A15" t="s">
        <v>36</v>
      </c>
      <c r="B15">
        <v>0</v>
      </c>
      <c r="C15">
        <v>0</v>
      </c>
      <c r="D15">
        <v>0</v>
      </c>
      <c r="E15">
        <v>0</v>
      </c>
      <c r="F15">
        <v>2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8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10</v>
      </c>
    </row>
    <row r="16" spans="1:23" x14ac:dyDescent="0.25">
      <c r="A16" t="s">
        <v>37</v>
      </c>
      <c r="B16">
        <v>0</v>
      </c>
      <c r="C16">
        <v>0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</row>
    <row r="17" spans="1:23" x14ac:dyDescent="0.25">
      <c r="A17" t="s">
        <v>38</v>
      </c>
      <c r="B17">
        <v>0</v>
      </c>
      <c r="C17">
        <v>0</v>
      </c>
      <c r="D17">
        <v>0</v>
      </c>
      <c r="E17">
        <v>0</v>
      </c>
      <c r="F17">
        <v>3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5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8</v>
      </c>
    </row>
    <row r="18" spans="1:23" x14ac:dyDescent="0.25">
      <c r="A18" t="s">
        <v>39</v>
      </c>
      <c r="B18">
        <v>0</v>
      </c>
      <c r="C18">
        <v>5</v>
      </c>
      <c r="D18">
        <v>1</v>
      </c>
      <c r="E18">
        <v>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3</v>
      </c>
      <c r="N18">
        <v>0</v>
      </c>
      <c r="O18">
        <v>4</v>
      </c>
      <c r="P18">
        <v>0</v>
      </c>
      <c r="Q18">
        <v>5</v>
      </c>
      <c r="R18">
        <v>0</v>
      </c>
      <c r="S18">
        <v>1</v>
      </c>
      <c r="T18">
        <v>0</v>
      </c>
      <c r="U18">
        <v>20</v>
      </c>
      <c r="V18">
        <v>0</v>
      </c>
      <c r="W18">
        <v>41</v>
      </c>
    </row>
    <row r="19" spans="1:23" x14ac:dyDescent="0.25">
      <c r="A19" t="s">
        <v>40</v>
      </c>
      <c r="B19">
        <v>0</v>
      </c>
      <c r="C19">
        <v>2</v>
      </c>
      <c r="D19">
        <v>0</v>
      </c>
      <c r="E19">
        <v>0</v>
      </c>
      <c r="F19">
        <v>0</v>
      </c>
      <c r="G19">
        <v>4</v>
      </c>
      <c r="H19">
        <v>1</v>
      </c>
      <c r="I19">
        <v>0</v>
      </c>
      <c r="J19">
        <v>3</v>
      </c>
      <c r="K19">
        <v>0</v>
      </c>
      <c r="L19">
        <v>1</v>
      </c>
      <c r="M19">
        <v>0</v>
      </c>
      <c r="N19">
        <v>13</v>
      </c>
      <c r="O19">
        <v>0</v>
      </c>
      <c r="P19">
        <v>0</v>
      </c>
      <c r="Q19">
        <v>0</v>
      </c>
      <c r="R19">
        <v>0</v>
      </c>
      <c r="S19">
        <v>0</v>
      </c>
      <c r="T19">
        <v>2</v>
      </c>
      <c r="U19">
        <v>4</v>
      </c>
      <c r="V19">
        <v>6</v>
      </c>
      <c r="W19">
        <v>36</v>
      </c>
    </row>
    <row r="20" spans="1:23" x14ac:dyDescent="0.25">
      <c r="A20" t="s">
        <v>41</v>
      </c>
      <c r="B20">
        <v>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0</v>
      </c>
      <c r="N20">
        <v>5</v>
      </c>
      <c r="O20">
        <v>0</v>
      </c>
      <c r="P20">
        <v>0</v>
      </c>
      <c r="Q20">
        <v>0</v>
      </c>
      <c r="R20">
        <v>2</v>
      </c>
      <c r="S20">
        <v>0</v>
      </c>
      <c r="T20">
        <v>0</v>
      </c>
      <c r="U20">
        <v>0</v>
      </c>
      <c r="V20">
        <v>0</v>
      </c>
      <c r="W20">
        <v>10</v>
      </c>
    </row>
    <row r="21" spans="1:23" x14ac:dyDescent="0.25">
      <c r="A21" t="s">
        <v>42</v>
      </c>
      <c r="B21">
        <v>0</v>
      </c>
      <c r="C21">
        <v>0</v>
      </c>
      <c r="D21">
        <v>0</v>
      </c>
      <c r="E21">
        <v>0</v>
      </c>
      <c r="F21">
        <v>7</v>
      </c>
      <c r="G21">
        <v>0</v>
      </c>
      <c r="H21">
        <v>0</v>
      </c>
      <c r="I21">
        <v>18</v>
      </c>
      <c r="J21">
        <v>0</v>
      </c>
      <c r="K21">
        <v>8</v>
      </c>
      <c r="L21">
        <v>0</v>
      </c>
      <c r="M21">
        <v>0</v>
      </c>
      <c r="N21">
        <v>31</v>
      </c>
      <c r="O21">
        <v>0</v>
      </c>
      <c r="P21">
        <v>0</v>
      </c>
      <c r="Q21">
        <v>58</v>
      </c>
      <c r="R21">
        <v>14</v>
      </c>
      <c r="S21">
        <v>0</v>
      </c>
      <c r="T21">
        <v>0</v>
      </c>
      <c r="U21">
        <v>0</v>
      </c>
      <c r="V21">
        <v>0</v>
      </c>
      <c r="W21">
        <v>136</v>
      </c>
    </row>
    <row r="22" spans="1:23" x14ac:dyDescent="0.25">
      <c r="A22" t="s">
        <v>43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</row>
    <row r="23" spans="1:23" x14ac:dyDescent="0.25">
      <c r="A23" t="s">
        <v>44</v>
      </c>
      <c r="B23">
        <v>0</v>
      </c>
      <c r="C23">
        <v>0</v>
      </c>
      <c r="D23">
        <v>0</v>
      </c>
      <c r="E23">
        <v>0</v>
      </c>
      <c r="F23">
        <v>2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2</v>
      </c>
      <c r="O23">
        <v>0</v>
      </c>
      <c r="P23">
        <v>0</v>
      </c>
      <c r="Q23">
        <v>4</v>
      </c>
      <c r="R23">
        <v>0</v>
      </c>
      <c r="S23">
        <v>0</v>
      </c>
      <c r="T23">
        <v>0</v>
      </c>
      <c r="U23">
        <v>0</v>
      </c>
      <c r="V23">
        <v>0</v>
      </c>
      <c r="W23">
        <v>8</v>
      </c>
    </row>
    <row r="24" spans="1:23" x14ac:dyDescent="0.25">
      <c r="A24" t="s">
        <v>45</v>
      </c>
      <c r="B24">
        <v>0</v>
      </c>
      <c r="C24">
        <v>1</v>
      </c>
      <c r="D24">
        <v>0</v>
      </c>
      <c r="E24">
        <v>0</v>
      </c>
      <c r="F24">
        <v>0</v>
      </c>
      <c r="G24">
        <v>0</v>
      </c>
      <c r="H24">
        <v>1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2</v>
      </c>
    </row>
    <row r="25" spans="1:23" x14ac:dyDescent="0.25">
      <c r="A25" t="s">
        <v>46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1</v>
      </c>
      <c r="J25">
        <v>0</v>
      </c>
      <c r="K25">
        <v>1</v>
      </c>
      <c r="L25">
        <v>0</v>
      </c>
      <c r="M25">
        <v>0</v>
      </c>
      <c r="N25">
        <v>0</v>
      </c>
      <c r="O25">
        <v>0</v>
      </c>
      <c r="P25">
        <v>0</v>
      </c>
      <c r="Q25">
        <v>1</v>
      </c>
      <c r="R25">
        <v>0</v>
      </c>
      <c r="S25">
        <v>0</v>
      </c>
      <c r="T25">
        <v>0</v>
      </c>
      <c r="U25">
        <v>0</v>
      </c>
      <c r="V25">
        <v>0</v>
      </c>
      <c r="W25">
        <v>3</v>
      </c>
    </row>
    <row r="26" spans="1:23" x14ac:dyDescent="0.25">
      <c r="A26" t="s">
        <v>47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2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2</v>
      </c>
    </row>
    <row r="27" spans="1:23" x14ac:dyDescent="0.25">
      <c r="A27" t="s">
        <v>48</v>
      </c>
      <c r="B27">
        <v>0</v>
      </c>
      <c r="C27">
        <v>0</v>
      </c>
      <c r="D27">
        <v>0</v>
      </c>
      <c r="E27">
        <v>0</v>
      </c>
      <c r="F27">
        <v>1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2</v>
      </c>
      <c r="O27">
        <v>0</v>
      </c>
      <c r="P27">
        <v>0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4</v>
      </c>
    </row>
    <row r="28" spans="1:23" x14ac:dyDescent="0.25">
      <c r="A28" t="s">
        <v>49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1</v>
      </c>
      <c r="R28">
        <v>2</v>
      </c>
      <c r="S28">
        <v>0</v>
      </c>
      <c r="T28">
        <v>0</v>
      </c>
      <c r="U28">
        <v>0</v>
      </c>
      <c r="V28">
        <v>0</v>
      </c>
      <c r="W28">
        <v>3</v>
      </c>
    </row>
    <row r="29" spans="1:23" x14ac:dyDescent="0.25">
      <c r="A29" t="s">
        <v>50</v>
      </c>
      <c r="B29">
        <v>0</v>
      </c>
      <c r="C29">
        <v>0</v>
      </c>
      <c r="D29">
        <v>0</v>
      </c>
      <c r="E29">
        <v>0</v>
      </c>
      <c r="F29">
        <v>3</v>
      </c>
      <c r="G29">
        <v>0</v>
      </c>
      <c r="H29">
        <v>0</v>
      </c>
      <c r="I29">
        <v>2</v>
      </c>
      <c r="J29">
        <v>0</v>
      </c>
      <c r="K29">
        <v>0</v>
      </c>
      <c r="L29">
        <v>0</v>
      </c>
      <c r="M29">
        <v>0</v>
      </c>
      <c r="N29">
        <v>3</v>
      </c>
      <c r="O29">
        <v>0</v>
      </c>
      <c r="P29">
        <v>0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9</v>
      </c>
    </row>
    <row r="30" spans="1:23" x14ac:dyDescent="0.25">
      <c r="A30" t="s">
        <v>51</v>
      </c>
      <c r="B30">
        <v>0</v>
      </c>
      <c r="C30">
        <v>0</v>
      </c>
      <c r="D30">
        <v>0</v>
      </c>
      <c r="E30">
        <v>0</v>
      </c>
      <c r="F30">
        <v>1</v>
      </c>
      <c r="G30">
        <v>0</v>
      </c>
      <c r="H30">
        <v>0</v>
      </c>
      <c r="I30">
        <v>1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2</v>
      </c>
    </row>
    <row r="31" spans="1:23" x14ac:dyDescent="0.25">
      <c r="A31" t="s">
        <v>52</v>
      </c>
      <c r="B31">
        <v>0</v>
      </c>
      <c r="C31">
        <v>0</v>
      </c>
      <c r="D31">
        <v>0</v>
      </c>
      <c r="E31">
        <v>0</v>
      </c>
      <c r="F31">
        <v>2</v>
      </c>
      <c r="G31">
        <v>0</v>
      </c>
      <c r="H31">
        <v>0</v>
      </c>
      <c r="I31">
        <v>5</v>
      </c>
      <c r="J31">
        <v>0</v>
      </c>
      <c r="K31">
        <v>0</v>
      </c>
      <c r="L31">
        <v>0</v>
      </c>
      <c r="M31">
        <v>0</v>
      </c>
      <c r="N31">
        <v>9</v>
      </c>
      <c r="O31">
        <v>0</v>
      </c>
      <c r="P31">
        <v>0</v>
      </c>
      <c r="Q31">
        <v>6</v>
      </c>
      <c r="R31">
        <v>4</v>
      </c>
      <c r="S31">
        <v>0</v>
      </c>
      <c r="T31">
        <v>0</v>
      </c>
      <c r="U31">
        <v>0</v>
      </c>
      <c r="V31">
        <v>0</v>
      </c>
      <c r="W31">
        <v>26</v>
      </c>
    </row>
    <row r="32" spans="1:23" x14ac:dyDescent="0.25">
      <c r="A32" t="s">
        <v>53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1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2</v>
      </c>
      <c r="R32">
        <v>1</v>
      </c>
      <c r="S32">
        <v>0</v>
      </c>
      <c r="T32">
        <v>0</v>
      </c>
      <c r="U32">
        <v>0</v>
      </c>
      <c r="V32">
        <v>0</v>
      </c>
      <c r="W32">
        <v>4</v>
      </c>
    </row>
    <row r="33" spans="1:23" x14ac:dyDescent="0.25">
      <c r="A33" t="s">
        <v>54</v>
      </c>
      <c r="B33">
        <v>0</v>
      </c>
      <c r="C33">
        <v>0</v>
      </c>
      <c r="D33">
        <v>0</v>
      </c>
      <c r="E33">
        <v>0</v>
      </c>
      <c r="F33">
        <v>1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0</v>
      </c>
      <c r="U33">
        <v>0</v>
      </c>
      <c r="V33">
        <v>0</v>
      </c>
      <c r="W33">
        <v>2</v>
      </c>
    </row>
    <row r="34" spans="1:23" x14ac:dyDescent="0.25">
      <c r="A34" t="s">
        <v>55</v>
      </c>
      <c r="B34">
        <v>0</v>
      </c>
      <c r="C34">
        <v>0</v>
      </c>
      <c r="D34">
        <v>0</v>
      </c>
      <c r="E34">
        <v>0</v>
      </c>
      <c r="F34">
        <v>1</v>
      </c>
      <c r="G34">
        <v>0</v>
      </c>
      <c r="H34">
        <v>0</v>
      </c>
      <c r="I34">
        <v>1</v>
      </c>
      <c r="J34">
        <v>0</v>
      </c>
      <c r="K34">
        <v>0</v>
      </c>
      <c r="L34">
        <v>0</v>
      </c>
      <c r="M34">
        <v>0</v>
      </c>
      <c r="N34">
        <v>1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3</v>
      </c>
    </row>
    <row r="35" spans="1:23" x14ac:dyDescent="0.25">
      <c r="A35" t="s">
        <v>56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1</v>
      </c>
    </row>
    <row r="36" spans="1:23" x14ac:dyDescent="0.25">
      <c r="A36" t="s">
        <v>57</v>
      </c>
      <c r="B36">
        <v>0</v>
      </c>
      <c r="C36">
        <v>0</v>
      </c>
      <c r="D36">
        <v>0</v>
      </c>
      <c r="E36">
        <v>0</v>
      </c>
      <c r="F36">
        <v>2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1</v>
      </c>
      <c r="R36">
        <v>0</v>
      </c>
      <c r="S36">
        <v>0</v>
      </c>
      <c r="T36">
        <v>0</v>
      </c>
      <c r="U36">
        <v>0</v>
      </c>
      <c r="V36">
        <v>0</v>
      </c>
      <c r="W36">
        <v>3</v>
      </c>
    </row>
    <row r="37" spans="1:23" x14ac:dyDescent="0.25">
      <c r="A37" t="s">
        <v>58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1</v>
      </c>
      <c r="O37">
        <v>0</v>
      </c>
      <c r="P37">
        <v>0</v>
      </c>
      <c r="Q37">
        <v>0</v>
      </c>
      <c r="R37">
        <v>1</v>
      </c>
      <c r="S37">
        <v>0</v>
      </c>
      <c r="T37">
        <v>0</v>
      </c>
      <c r="U37">
        <v>0</v>
      </c>
      <c r="V37">
        <v>0</v>
      </c>
      <c r="W37">
        <v>2</v>
      </c>
    </row>
    <row r="38" spans="1:23" x14ac:dyDescent="0.25">
      <c r="A38" t="s">
        <v>59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2</v>
      </c>
      <c r="R38">
        <v>0</v>
      </c>
      <c r="S38">
        <v>0</v>
      </c>
      <c r="T38">
        <v>0</v>
      </c>
      <c r="U38">
        <v>0</v>
      </c>
      <c r="V38">
        <v>0</v>
      </c>
      <c r="W38">
        <v>2</v>
      </c>
    </row>
    <row r="39" spans="1:23" x14ac:dyDescent="0.25">
      <c r="A39" t="s">
        <v>60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1</v>
      </c>
      <c r="O39">
        <v>0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0</v>
      </c>
      <c r="W39">
        <v>2</v>
      </c>
    </row>
    <row r="40" spans="1:23" x14ac:dyDescent="0.25">
      <c r="A40" t="s">
        <v>61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1</v>
      </c>
    </row>
    <row r="41" spans="1:23" x14ac:dyDescent="0.25">
      <c r="A41" t="s">
        <v>62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1</v>
      </c>
      <c r="S41">
        <v>0</v>
      </c>
      <c r="T41">
        <v>0</v>
      </c>
      <c r="U41">
        <v>0</v>
      </c>
      <c r="V41">
        <v>0</v>
      </c>
      <c r="W41">
        <v>1</v>
      </c>
    </row>
    <row r="42" spans="1:23" x14ac:dyDescent="0.25">
      <c r="A42" t="s">
        <v>63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1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1</v>
      </c>
    </row>
    <row r="43" spans="1:23" x14ac:dyDescent="0.25">
      <c r="A43" t="s">
        <v>64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1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1</v>
      </c>
      <c r="R43">
        <v>0</v>
      </c>
      <c r="S43">
        <v>0</v>
      </c>
      <c r="T43">
        <v>0</v>
      </c>
      <c r="U43">
        <v>0</v>
      </c>
      <c r="V43">
        <v>0</v>
      </c>
      <c r="W43">
        <v>2</v>
      </c>
    </row>
    <row r="44" spans="1:23" x14ac:dyDescent="0.25">
      <c r="A44" t="s">
        <v>65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2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1</v>
      </c>
      <c r="S44">
        <v>0</v>
      </c>
      <c r="T44">
        <v>0</v>
      </c>
      <c r="U44">
        <v>0</v>
      </c>
      <c r="V44">
        <v>0</v>
      </c>
      <c r="W44">
        <v>3</v>
      </c>
    </row>
    <row r="45" spans="1:23" x14ac:dyDescent="0.25">
      <c r="A45" t="s">
        <v>66</v>
      </c>
      <c r="B45">
        <v>0</v>
      </c>
      <c r="C45">
        <v>0</v>
      </c>
      <c r="D45">
        <v>0</v>
      </c>
      <c r="E45">
        <v>0</v>
      </c>
      <c r="F45">
        <v>1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1</v>
      </c>
    </row>
    <row r="46" spans="1:23" x14ac:dyDescent="0.25">
      <c r="A46" t="s">
        <v>67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1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1</v>
      </c>
    </row>
    <row r="47" spans="1:23" x14ac:dyDescent="0.25">
      <c r="A47" t="s">
        <v>68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2</v>
      </c>
      <c r="R47">
        <v>0</v>
      </c>
      <c r="S47">
        <v>0</v>
      </c>
      <c r="T47">
        <v>0</v>
      </c>
      <c r="U47">
        <v>0</v>
      </c>
      <c r="V47">
        <v>0</v>
      </c>
      <c r="W47">
        <v>2</v>
      </c>
    </row>
    <row r="48" spans="1:23" x14ac:dyDescent="0.25">
      <c r="A48" t="s">
        <v>69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1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1</v>
      </c>
    </row>
    <row r="49" spans="1:23" x14ac:dyDescent="0.25">
      <c r="A49" t="s">
        <v>70</v>
      </c>
      <c r="B49">
        <v>0</v>
      </c>
      <c r="C49">
        <v>0</v>
      </c>
      <c r="D49">
        <v>0</v>
      </c>
      <c r="E49">
        <v>0</v>
      </c>
      <c r="F49">
        <v>1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1</v>
      </c>
    </row>
    <row r="50" spans="1:23" x14ac:dyDescent="0.25">
      <c r="A50" t="s">
        <v>71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1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</v>
      </c>
    </row>
    <row r="51" spans="1:23" x14ac:dyDescent="0.25">
      <c r="A51" t="s">
        <v>72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1</v>
      </c>
      <c r="L51">
        <v>0</v>
      </c>
      <c r="M51">
        <v>0</v>
      </c>
      <c r="N51">
        <v>0</v>
      </c>
      <c r="O51">
        <v>0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2</v>
      </c>
    </row>
    <row r="52" spans="1:23" x14ac:dyDescent="0.25">
      <c r="A52" t="s">
        <v>73</v>
      </c>
      <c r="B52">
        <v>0</v>
      </c>
      <c r="C52">
        <v>0</v>
      </c>
      <c r="D52">
        <v>0</v>
      </c>
      <c r="E52">
        <v>0</v>
      </c>
      <c r="F52">
        <v>2</v>
      </c>
      <c r="G52">
        <v>0</v>
      </c>
      <c r="H52">
        <v>0</v>
      </c>
      <c r="I52">
        <v>0</v>
      </c>
      <c r="J52">
        <v>0</v>
      </c>
      <c r="K52">
        <v>1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3</v>
      </c>
    </row>
    <row r="53" spans="1:23" x14ac:dyDescent="0.25">
      <c r="A53" t="s">
        <v>74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1</v>
      </c>
      <c r="J53">
        <v>0</v>
      </c>
      <c r="K53">
        <v>0</v>
      </c>
      <c r="L53">
        <v>0</v>
      </c>
      <c r="M53">
        <v>0</v>
      </c>
      <c r="N53">
        <v>22</v>
      </c>
      <c r="O53">
        <v>0</v>
      </c>
      <c r="P53">
        <v>0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24</v>
      </c>
    </row>
    <row r="54" spans="1:23" x14ac:dyDescent="0.25">
      <c r="A54" t="s">
        <v>75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1</v>
      </c>
      <c r="O54">
        <v>0</v>
      </c>
      <c r="P54">
        <v>0</v>
      </c>
      <c r="Q54">
        <v>1</v>
      </c>
      <c r="R54">
        <v>0</v>
      </c>
      <c r="S54">
        <v>0</v>
      </c>
      <c r="T54">
        <v>0</v>
      </c>
      <c r="U54">
        <v>0</v>
      </c>
      <c r="V54">
        <v>0</v>
      </c>
      <c r="W54">
        <v>2</v>
      </c>
    </row>
    <row r="55" spans="1:23" x14ac:dyDescent="0.25">
      <c r="A55" t="s">
        <v>76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1</v>
      </c>
      <c r="O55">
        <v>0</v>
      </c>
      <c r="P55">
        <v>0</v>
      </c>
      <c r="Q55">
        <v>1</v>
      </c>
      <c r="R55">
        <v>0</v>
      </c>
      <c r="S55">
        <v>0</v>
      </c>
      <c r="T55">
        <v>0</v>
      </c>
      <c r="U55">
        <v>0</v>
      </c>
      <c r="V55">
        <v>0</v>
      </c>
      <c r="W55">
        <v>2</v>
      </c>
    </row>
    <row r="56" spans="1:23" x14ac:dyDescent="0.25">
      <c r="A56" t="s">
        <v>77</v>
      </c>
      <c r="B56">
        <v>0</v>
      </c>
      <c r="C56">
        <v>0</v>
      </c>
      <c r="D56">
        <v>0</v>
      </c>
      <c r="E56">
        <v>0</v>
      </c>
      <c r="F56">
        <v>1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</v>
      </c>
    </row>
    <row r="57" spans="1:23" x14ac:dyDescent="0.25">
      <c r="A57" t="s">
        <v>78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1</v>
      </c>
      <c r="L57">
        <v>0</v>
      </c>
      <c r="M57">
        <v>0</v>
      </c>
      <c r="N57">
        <v>1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2</v>
      </c>
    </row>
    <row r="58" spans="1:23" x14ac:dyDescent="0.25">
      <c r="A58" t="s">
        <v>79</v>
      </c>
      <c r="B58">
        <v>0</v>
      </c>
      <c r="C58">
        <v>0</v>
      </c>
      <c r="D58">
        <v>0</v>
      </c>
      <c r="E58">
        <v>0</v>
      </c>
      <c r="F58">
        <v>5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5</v>
      </c>
    </row>
    <row r="59" spans="1:23" x14ac:dyDescent="0.25">
      <c r="A59" t="s">
        <v>80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1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1</v>
      </c>
    </row>
    <row r="60" spans="1:23" x14ac:dyDescent="0.25">
      <c r="A60" t="s">
        <v>81</v>
      </c>
      <c r="B60">
        <v>0</v>
      </c>
      <c r="C60">
        <v>0</v>
      </c>
      <c r="D60">
        <v>0</v>
      </c>
      <c r="E60">
        <v>0</v>
      </c>
      <c r="F60">
        <v>2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1</v>
      </c>
      <c r="R60">
        <v>0</v>
      </c>
      <c r="S60">
        <v>0</v>
      </c>
      <c r="T60">
        <v>0</v>
      </c>
      <c r="U60">
        <v>0</v>
      </c>
      <c r="V60">
        <v>0</v>
      </c>
      <c r="W60">
        <v>3</v>
      </c>
    </row>
    <row r="61" spans="1:23" x14ac:dyDescent="0.25">
      <c r="A61" t="s">
        <v>82</v>
      </c>
      <c r="B61">
        <v>0</v>
      </c>
      <c r="C61">
        <v>0</v>
      </c>
      <c r="D61">
        <v>0</v>
      </c>
      <c r="E61">
        <v>0</v>
      </c>
      <c r="F61">
        <v>11</v>
      </c>
      <c r="G61">
        <v>0</v>
      </c>
      <c r="H61">
        <v>0</v>
      </c>
      <c r="I61">
        <v>2</v>
      </c>
      <c r="J61">
        <v>0</v>
      </c>
      <c r="K61">
        <v>1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14</v>
      </c>
    </row>
    <row r="62" spans="1:23" x14ac:dyDescent="0.25">
      <c r="A62" t="s">
        <v>83</v>
      </c>
      <c r="B62">
        <v>0</v>
      </c>
      <c r="C62">
        <v>0</v>
      </c>
      <c r="D62">
        <v>0</v>
      </c>
      <c r="E62">
        <v>0</v>
      </c>
      <c r="F62">
        <v>10</v>
      </c>
      <c r="G62">
        <v>0</v>
      </c>
      <c r="H62">
        <v>0</v>
      </c>
      <c r="I62">
        <v>3</v>
      </c>
      <c r="J62">
        <v>0</v>
      </c>
      <c r="K62">
        <v>4</v>
      </c>
      <c r="L62">
        <v>0</v>
      </c>
      <c r="M62">
        <v>0</v>
      </c>
      <c r="N62">
        <v>3</v>
      </c>
      <c r="O62">
        <v>0</v>
      </c>
      <c r="P62">
        <v>0</v>
      </c>
      <c r="Q62">
        <v>43</v>
      </c>
      <c r="R62">
        <v>2</v>
      </c>
      <c r="S62">
        <v>0</v>
      </c>
      <c r="T62">
        <v>0</v>
      </c>
      <c r="U62">
        <v>0</v>
      </c>
      <c r="V62">
        <v>0</v>
      </c>
      <c r="W62">
        <v>65</v>
      </c>
    </row>
    <row r="63" spans="1:23" x14ac:dyDescent="0.25">
      <c r="A63" t="s">
        <v>84</v>
      </c>
      <c r="B63">
        <v>0</v>
      </c>
      <c r="C63">
        <v>0</v>
      </c>
      <c r="D63">
        <v>0</v>
      </c>
      <c r="E63">
        <v>0</v>
      </c>
      <c r="F63">
        <v>2</v>
      </c>
      <c r="G63">
        <v>0</v>
      </c>
      <c r="H63">
        <v>0</v>
      </c>
      <c r="I63">
        <v>0</v>
      </c>
      <c r="J63">
        <v>0</v>
      </c>
      <c r="K63">
        <v>1</v>
      </c>
      <c r="L63">
        <v>0</v>
      </c>
      <c r="M63">
        <v>0</v>
      </c>
      <c r="N63">
        <v>45</v>
      </c>
      <c r="O63">
        <v>0</v>
      </c>
      <c r="P63">
        <v>0</v>
      </c>
      <c r="Q63">
        <v>45</v>
      </c>
      <c r="R63">
        <v>0</v>
      </c>
      <c r="S63">
        <v>0</v>
      </c>
      <c r="T63">
        <v>0</v>
      </c>
      <c r="U63">
        <v>0</v>
      </c>
      <c r="V63">
        <v>0</v>
      </c>
      <c r="W63">
        <v>93</v>
      </c>
    </row>
    <row r="64" spans="1:23" x14ac:dyDescent="0.25">
      <c r="A64" t="s">
        <v>85</v>
      </c>
      <c r="B64">
        <v>0</v>
      </c>
      <c r="C64">
        <v>0</v>
      </c>
      <c r="D64">
        <v>0</v>
      </c>
      <c r="E64">
        <v>0</v>
      </c>
      <c r="F64">
        <v>3</v>
      </c>
      <c r="G64">
        <v>0</v>
      </c>
      <c r="H64">
        <v>0</v>
      </c>
      <c r="I64">
        <v>9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27</v>
      </c>
      <c r="R64">
        <v>0</v>
      </c>
      <c r="S64">
        <v>0</v>
      </c>
      <c r="T64">
        <v>0</v>
      </c>
      <c r="U64">
        <v>0</v>
      </c>
      <c r="V64">
        <v>0</v>
      </c>
      <c r="W64">
        <v>39</v>
      </c>
    </row>
    <row r="65" spans="1:23" x14ac:dyDescent="0.25">
      <c r="A65" t="s">
        <v>86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</row>
    <row r="66" spans="1:23" x14ac:dyDescent="0.25">
      <c r="A66" t="s">
        <v>87</v>
      </c>
      <c r="B66">
        <v>0</v>
      </c>
      <c r="C66">
        <v>0</v>
      </c>
      <c r="D66">
        <v>0</v>
      </c>
      <c r="E66">
        <v>0</v>
      </c>
      <c r="F66">
        <v>2</v>
      </c>
      <c r="G66">
        <v>0</v>
      </c>
      <c r="H66">
        <v>0</v>
      </c>
      <c r="I66">
        <v>1</v>
      </c>
      <c r="J66">
        <v>0</v>
      </c>
      <c r="K66">
        <v>1</v>
      </c>
      <c r="L66">
        <v>0</v>
      </c>
      <c r="M66">
        <v>0</v>
      </c>
      <c r="N66">
        <v>2</v>
      </c>
      <c r="O66">
        <v>0</v>
      </c>
      <c r="P66">
        <v>0</v>
      </c>
      <c r="Q66">
        <v>1</v>
      </c>
      <c r="R66">
        <v>10</v>
      </c>
      <c r="S66">
        <v>0</v>
      </c>
      <c r="T66">
        <v>0</v>
      </c>
      <c r="U66">
        <v>0</v>
      </c>
      <c r="V66">
        <v>0</v>
      </c>
      <c r="W66">
        <v>17</v>
      </c>
    </row>
    <row r="67" spans="1:23" x14ac:dyDescent="0.25">
      <c r="A67" t="s">
        <v>88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1</v>
      </c>
    </row>
    <row r="68" spans="1:23" x14ac:dyDescent="0.25">
      <c r="A68" t="s">
        <v>89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1</v>
      </c>
      <c r="O68">
        <v>0</v>
      </c>
      <c r="P68">
        <v>0</v>
      </c>
      <c r="Q68">
        <v>0</v>
      </c>
      <c r="R68">
        <v>1</v>
      </c>
      <c r="S68">
        <v>0</v>
      </c>
      <c r="T68">
        <v>0</v>
      </c>
      <c r="U68">
        <v>0</v>
      </c>
      <c r="V68">
        <v>0</v>
      </c>
      <c r="W68">
        <v>2</v>
      </c>
    </row>
    <row r="69" spans="1:23" x14ac:dyDescent="0.25">
      <c r="A69" t="s">
        <v>90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1</v>
      </c>
    </row>
    <row r="70" spans="1:23" x14ac:dyDescent="0.25">
      <c r="A70" t="s">
        <v>91</v>
      </c>
      <c r="B70">
        <v>0</v>
      </c>
      <c r="C70">
        <v>0</v>
      </c>
      <c r="D70">
        <v>0</v>
      </c>
      <c r="E70">
        <v>0</v>
      </c>
      <c r="F70">
        <v>4</v>
      </c>
      <c r="G70">
        <v>0</v>
      </c>
      <c r="H70">
        <v>0</v>
      </c>
      <c r="I70">
        <v>0</v>
      </c>
      <c r="J70">
        <v>0</v>
      </c>
      <c r="K70">
        <v>1</v>
      </c>
      <c r="L70">
        <v>0</v>
      </c>
      <c r="M70">
        <v>0</v>
      </c>
      <c r="N70">
        <v>2</v>
      </c>
      <c r="O70">
        <v>0</v>
      </c>
      <c r="P70">
        <v>0</v>
      </c>
      <c r="Q70">
        <v>4</v>
      </c>
      <c r="R70">
        <v>3</v>
      </c>
      <c r="S70">
        <v>0</v>
      </c>
      <c r="T70">
        <v>0</v>
      </c>
      <c r="U70">
        <v>0</v>
      </c>
      <c r="V70">
        <v>0</v>
      </c>
      <c r="W70">
        <v>14</v>
      </c>
    </row>
    <row r="71" spans="1:23" x14ac:dyDescent="0.25">
      <c r="A71" t="s">
        <v>92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0</v>
      </c>
      <c r="V71">
        <v>0</v>
      </c>
      <c r="W71">
        <v>1</v>
      </c>
    </row>
    <row r="72" spans="1:23" x14ac:dyDescent="0.25">
      <c r="A72" t="s">
        <v>93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1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</row>
    <row r="73" spans="1:23" x14ac:dyDescent="0.25">
      <c r="A73" t="s">
        <v>94</v>
      </c>
      <c r="B73">
        <v>0</v>
      </c>
      <c r="C73">
        <v>0</v>
      </c>
      <c r="D73">
        <v>0</v>
      </c>
      <c r="E73">
        <v>0</v>
      </c>
      <c r="F73">
        <v>1</v>
      </c>
      <c r="G73">
        <v>0</v>
      </c>
      <c r="H73">
        <v>0</v>
      </c>
      <c r="I73">
        <v>1</v>
      </c>
      <c r="J73">
        <v>0</v>
      </c>
      <c r="K73">
        <v>0</v>
      </c>
      <c r="L73">
        <v>0</v>
      </c>
      <c r="M73">
        <v>0</v>
      </c>
      <c r="N73">
        <v>1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3</v>
      </c>
    </row>
    <row r="74" spans="1:23" x14ac:dyDescent="0.25">
      <c r="A74" t="s">
        <v>22</v>
      </c>
      <c r="B74">
        <v>2</v>
      </c>
      <c r="C74">
        <v>8</v>
      </c>
      <c r="D74">
        <v>1</v>
      </c>
      <c r="E74">
        <v>2</v>
      </c>
      <c r="F74">
        <v>75</v>
      </c>
      <c r="G74">
        <v>7</v>
      </c>
      <c r="H74">
        <v>2</v>
      </c>
      <c r="I74">
        <v>49</v>
      </c>
      <c r="J74">
        <v>3</v>
      </c>
      <c r="K74">
        <v>24</v>
      </c>
      <c r="L74">
        <v>6</v>
      </c>
      <c r="M74">
        <v>3</v>
      </c>
      <c r="N74">
        <v>168</v>
      </c>
      <c r="O74">
        <v>4</v>
      </c>
      <c r="P74">
        <v>3</v>
      </c>
      <c r="Q74">
        <v>216</v>
      </c>
      <c r="R74">
        <v>53</v>
      </c>
      <c r="S74">
        <v>1</v>
      </c>
      <c r="T74">
        <v>2</v>
      </c>
      <c r="U74">
        <v>24</v>
      </c>
      <c r="V74">
        <v>6</v>
      </c>
      <c r="W74">
        <v>659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697E4-3CDC-41BB-A116-086381F051ED}">
  <dimension ref="A1:Q7"/>
  <sheetViews>
    <sheetView workbookViewId="0">
      <selection activeCell="A7" sqref="A7:Q7"/>
    </sheetView>
  </sheetViews>
  <sheetFormatPr defaultRowHeight="15" x14ac:dyDescent="0.25"/>
  <cols>
    <col min="2" max="2" width="13.28515625" bestFit="1" customWidth="1"/>
    <col min="3" max="4" width="10.5703125" bestFit="1" customWidth="1"/>
    <col min="5" max="8" width="12.140625" bestFit="1" customWidth="1"/>
    <col min="9" max="9" width="10.5703125" bestFit="1" customWidth="1"/>
    <col min="10" max="10" width="13.28515625" bestFit="1" customWidth="1"/>
    <col min="11" max="11" width="10.5703125" bestFit="1" customWidth="1"/>
    <col min="12" max="12" width="12.140625" bestFit="1" customWidth="1"/>
    <col min="13" max="13" width="10.5703125" bestFit="1" customWidth="1"/>
    <col min="14" max="14" width="12.140625" bestFit="1" customWidth="1"/>
    <col min="15" max="16" width="13.28515625" bestFit="1" customWidth="1"/>
    <col min="17" max="17" width="14.28515625" bestFit="1" customWidth="1"/>
  </cols>
  <sheetData>
    <row r="1" spans="1:17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7</v>
      </c>
      <c r="G1" s="1" t="s">
        <v>9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16</v>
      </c>
      <c r="M1" s="1" t="s">
        <v>18</v>
      </c>
      <c r="N1" s="1" t="s">
        <v>19</v>
      </c>
      <c r="O1" s="1" t="s">
        <v>20</v>
      </c>
      <c r="P1" s="1" t="s">
        <v>21</v>
      </c>
      <c r="Q1" s="1" t="s">
        <v>22</v>
      </c>
    </row>
    <row r="2" spans="1:17" x14ac:dyDescent="0.25">
      <c r="A2" s="1" t="s">
        <v>39</v>
      </c>
      <c r="B2" s="1">
        <v>1184.4000000000001</v>
      </c>
      <c r="C2" s="1">
        <v>219.12</v>
      </c>
      <c r="D2" s="1">
        <v>454.24</v>
      </c>
      <c r="E2" s="1">
        <v>0</v>
      </c>
      <c r="F2" s="1">
        <v>0</v>
      </c>
      <c r="G2" s="1">
        <v>0</v>
      </c>
      <c r="H2" s="1">
        <v>0</v>
      </c>
      <c r="I2" s="1">
        <v>681.36</v>
      </c>
      <c r="J2" s="1">
        <v>0</v>
      </c>
      <c r="K2" s="1">
        <v>876.48</v>
      </c>
      <c r="L2" s="1">
        <v>1095.5999999999999</v>
      </c>
      <c r="M2" s="1">
        <v>219.12</v>
      </c>
      <c r="N2" s="1">
        <v>0</v>
      </c>
      <c r="O2" s="1">
        <v>4542.3999999999996</v>
      </c>
      <c r="P2" s="1">
        <v>0</v>
      </c>
      <c r="Q2" s="1">
        <v>9272.7199999999993</v>
      </c>
    </row>
    <row r="3" spans="1:17" x14ac:dyDescent="0.25">
      <c r="A3" s="1" t="s">
        <v>40</v>
      </c>
      <c r="B3" s="1">
        <v>11134.35</v>
      </c>
      <c r="C3" s="1">
        <v>0</v>
      </c>
      <c r="D3" s="1">
        <v>0</v>
      </c>
      <c r="E3" s="1">
        <v>1894.23</v>
      </c>
      <c r="F3" s="1">
        <v>541.66999999999996</v>
      </c>
      <c r="G3" s="1">
        <v>1877.55</v>
      </c>
      <c r="H3" s="1">
        <v>0</v>
      </c>
      <c r="I3" s="1">
        <v>0</v>
      </c>
      <c r="J3" s="1">
        <v>19417.98</v>
      </c>
      <c r="K3" s="1">
        <v>0</v>
      </c>
      <c r="L3" s="1">
        <v>0</v>
      </c>
      <c r="M3" s="1">
        <v>0</v>
      </c>
      <c r="N3" s="1">
        <v>5610.69</v>
      </c>
      <c r="O3" s="1">
        <v>9958.06</v>
      </c>
      <c r="P3" s="1">
        <v>51365.62</v>
      </c>
      <c r="Q3" s="1">
        <v>101800.15</v>
      </c>
    </row>
    <row r="4" spans="1:17" x14ac:dyDescent="0.25">
      <c r="A4" s="1" t="s">
        <v>41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1410.52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1410.52</v>
      </c>
    </row>
    <row r="5" spans="1:17" x14ac:dyDescent="0.25">
      <c r="A5" s="1" t="s">
        <v>43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2200.09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2200.09</v>
      </c>
    </row>
    <row r="6" spans="1:17" x14ac:dyDescent="0.25">
      <c r="A6" s="1" t="s">
        <v>45</v>
      </c>
      <c r="B6" s="1">
        <v>583.48</v>
      </c>
      <c r="C6" s="1">
        <v>0</v>
      </c>
      <c r="D6" s="1">
        <v>0</v>
      </c>
      <c r="E6" s="1">
        <v>0</v>
      </c>
      <c r="F6" s="1">
        <v>583.48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1166.96</v>
      </c>
    </row>
    <row r="7" spans="1:17" x14ac:dyDescent="0.25">
      <c r="A7" s="1" t="s">
        <v>22</v>
      </c>
      <c r="B7" s="1">
        <v>12902.23</v>
      </c>
      <c r="C7" s="1">
        <v>219.12</v>
      </c>
      <c r="D7" s="1">
        <v>454.24</v>
      </c>
      <c r="E7" s="1">
        <v>1894.23</v>
      </c>
      <c r="F7" s="1">
        <v>1125.1500000000001</v>
      </c>
      <c r="G7" s="1">
        <v>1877.55</v>
      </c>
      <c r="H7" s="1">
        <v>2200.09</v>
      </c>
      <c r="I7" s="1">
        <v>681.36</v>
      </c>
      <c r="J7" s="1">
        <v>20828.5</v>
      </c>
      <c r="K7" s="1">
        <v>876.48</v>
      </c>
      <c r="L7" s="1">
        <v>1095.5999999999999</v>
      </c>
      <c r="M7" s="1">
        <v>219.12</v>
      </c>
      <c r="N7" s="1">
        <v>5610.69</v>
      </c>
      <c r="O7" s="1">
        <v>14500.46</v>
      </c>
      <c r="P7" s="1">
        <v>51365.62</v>
      </c>
      <c r="Q7" s="1">
        <v>115850.44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66308-B92C-4549-AB29-4C5995FD3C8C}">
  <dimension ref="A1:X74"/>
  <sheetViews>
    <sheetView workbookViewId="0">
      <selection activeCell="X74" sqref="B74:X74"/>
    </sheetView>
  </sheetViews>
  <sheetFormatPr defaultRowHeight="15" x14ac:dyDescent="0.25"/>
  <cols>
    <col min="24" max="24" width="14.28515625" style="1" bestFit="1" customWidth="1"/>
  </cols>
  <sheetData>
    <row r="1" spans="1:24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s="1" t="s">
        <v>22</v>
      </c>
    </row>
    <row r="2" spans="1:24" x14ac:dyDescent="0.25">
      <c r="A2">
        <f>LEFT(B2,9)*1</f>
        <v>40302005</v>
      </c>
      <c r="B2" t="s">
        <v>23</v>
      </c>
      <c r="C2">
        <f>IFERROR(VLOOKUP($A2,delibbc,2,0),0)*(Físico!B2)</f>
        <v>0</v>
      </c>
      <c r="D2">
        <f>IFERROR(VLOOKUP($A2,delibbc,2,0),0)*(Físico!C2)</f>
        <v>0</v>
      </c>
      <c r="E2">
        <f>IFERROR(VLOOKUP($A2,delibbc,2,0),0)*(Físico!D2)</f>
        <v>0</v>
      </c>
      <c r="F2">
        <f>IFERROR(VLOOKUP($A2,delibbc,2,0),0)*(Físico!E2)</f>
        <v>0</v>
      </c>
      <c r="G2">
        <f>IFERROR(VLOOKUP($A2,delibbc,2,0),0)*(Físico!F2)</f>
        <v>0</v>
      </c>
      <c r="H2">
        <f>IFERROR(VLOOKUP($A2,delibbc,2,0),0)*(Físico!G2)</f>
        <v>0</v>
      </c>
      <c r="I2">
        <f>IFERROR(VLOOKUP($A2,delibbc,2,0),0)*(Físico!H2)</f>
        <v>0</v>
      </c>
      <c r="J2">
        <f>IFERROR(VLOOKUP($A2,delibbc,2,0),0)*(Físico!I2)</f>
        <v>0</v>
      </c>
      <c r="K2">
        <f>IFERROR(VLOOKUP($A2,delibbc,2,0),0)*(Físico!J2)</f>
        <v>0</v>
      </c>
      <c r="L2">
        <f>IFERROR(VLOOKUP($A2,delibbc,2,0),0)*(Físico!K2)</f>
        <v>0</v>
      </c>
      <c r="M2">
        <f>IFERROR(VLOOKUP($A2,delibbc,2,0),0)*(Físico!L2)</f>
        <v>2355.12</v>
      </c>
      <c r="N2">
        <f>IFERROR(VLOOKUP($A2,delibbc,2,0),0)*(Físico!M2)</f>
        <v>0</v>
      </c>
      <c r="O2">
        <f>IFERROR(VLOOKUP($A2,delibbc,2,0),0)*(Físico!N2)</f>
        <v>0</v>
      </c>
      <c r="P2">
        <f>IFERROR(VLOOKUP($A2,delibbc,2,0),0)*(Físico!O2)</f>
        <v>0</v>
      </c>
      <c r="Q2">
        <f>IFERROR(VLOOKUP($A2,delibbc,2,0),0)*(Físico!P2)</f>
        <v>0</v>
      </c>
      <c r="R2">
        <f>IFERROR(VLOOKUP($A2,delibbc,2,0),0)*(Físico!Q2)</f>
        <v>0</v>
      </c>
      <c r="S2">
        <f>IFERROR(VLOOKUP($A2,delibbc,2,0),0)*(Físico!R2)</f>
        <v>0</v>
      </c>
      <c r="T2">
        <f>IFERROR(VLOOKUP($A2,delibbc,2,0),0)*(Físico!S2)</f>
        <v>0</v>
      </c>
      <c r="U2">
        <f>IFERROR(VLOOKUP($A2,delibbc,2,0),0)*(Físico!T2)</f>
        <v>0</v>
      </c>
      <c r="V2">
        <f>IFERROR(VLOOKUP($A2,delibbc,2,0),0)*(Físico!U2)</f>
        <v>0</v>
      </c>
      <c r="W2">
        <f>IFERROR(VLOOKUP($A2,delibbc,2,0),0)*(Físico!V2)</f>
        <v>0</v>
      </c>
      <c r="X2" s="1">
        <f>SUM(C2:W2)</f>
        <v>2355.12</v>
      </c>
    </row>
    <row r="3" spans="1:24" x14ac:dyDescent="0.25">
      <c r="A3">
        <f t="shared" ref="A3:A66" si="0">LEFT(B3,9)*1</f>
        <v>40302009</v>
      </c>
      <c r="B3" t="s">
        <v>24</v>
      </c>
      <c r="C3">
        <f>IFERROR(VLOOKUP($A3,delibbc,2,0),0)*(Físico!B3)</f>
        <v>0</v>
      </c>
      <c r="D3">
        <f>IFERROR(VLOOKUP($A3,delibbc,2,0),0)*(Físico!C3)</f>
        <v>0</v>
      </c>
      <c r="E3">
        <f>IFERROR(VLOOKUP($A3,delibbc,2,0),0)*(Físico!D3)</f>
        <v>0</v>
      </c>
      <c r="F3">
        <f>IFERROR(VLOOKUP($A3,delibbc,2,0),0)*(Físico!E3)</f>
        <v>0</v>
      </c>
      <c r="G3">
        <f>IFERROR(VLOOKUP($A3,delibbc,2,0),0)*(Físico!F3)</f>
        <v>1856.81</v>
      </c>
      <c r="H3">
        <f>IFERROR(VLOOKUP($A3,delibbc,2,0),0)*(Físico!G3)</f>
        <v>0</v>
      </c>
      <c r="I3">
        <f>IFERROR(VLOOKUP($A3,delibbc,2,0),0)*(Físico!H3)</f>
        <v>0</v>
      </c>
      <c r="J3">
        <f>IFERROR(VLOOKUP($A3,delibbc,2,0),0)*(Físico!I3)</f>
        <v>0</v>
      </c>
      <c r="K3">
        <f>IFERROR(VLOOKUP($A3,delibbc,2,0),0)*(Físico!J3)</f>
        <v>0</v>
      </c>
      <c r="L3">
        <f>IFERROR(VLOOKUP($A3,delibbc,2,0),0)*(Físico!K3)</f>
        <v>0</v>
      </c>
      <c r="M3">
        <f>IFERROR(VLOOKUP($A3,delibbc,2,0),0)*(Físico!L3)</f>
        <v>0</v>
      </c>
      <c r="N3">
        <f>IFERROR(VLOOKUP($A3,delibbc,2,0),0)*(Físico!M3)</f>
        <v>0</v>
      </c>
      <c r="O3">
        <f>IFERROR(VLOOKUP($A3,delibbc,2,0),0)*(Físico!N3)</f>
        <v>0</v>
      </c>
      <c r="P3">
        <f>IFERROR(VLOOKUP($A3,delibbc,2,0),0)*(Físico!O3)</f>
        <v>0</v>
      </c>
      <c r="Q3">
        <f>IFERROR(VLOOKUP($A3,delibbc,2,0),0)*(Físico!P3)</f>
        <v>0</v>
      </c>
      <c r="R3">
        <f>IFERROR(VLOOKUP($A3,delibbc,2,0),0)*(Físico!Q3)</f>
        <v>0</v>
      </c>
      <c r="S3">
        <f>IFERROR(VLOOKUP($A3,delibbc,2,0),0)*(Físico!R3)</f>
        <v>0</v>
      </c>
      <c r="T3">
        <f>IFERROR(VLOOKUP($A3,delibbc,2,0),0)*(Físico!S3)</f>
        <v>0</v>
      </c>
      <c r="U3">
        <f>IFERROR(VLOOKUP($A3,delibbc,2,0),0)*(Físico!T3)</f>
        <v>0</v>
      </c>
      <c r="V3">
        <f>IFERROR(VLOOKUP($A3,delibbc,2,0),0)*(Físico!U3)</f>
        <v>0</v>
      </c>
      <c r="W3">
        <f>IFERROR(VLOOKUP($A3,delibbc,2,0),0)*(Físico!V3)</f>
        <v>0</v>
      </c>
      <c r="X3" s="1">
        <f t="shared" ref="X3:X66" si="1">SUM(C3:W3)</f>
        <v>1856.81</v>
      </c>
    </row>
    <row r="4" spans="1:24" x14ac:dyDescent="0.25">
      <c r="A4">
        <f t="shared" si="0"/>
        <v>40302011</v>
      </c>
      <c r="B4" t="s">
        <v>25</v>
      </c>
      <c r="C4">
        <f>IFERROR(VLOOKUP($A4,delibbc,2,0),0)*(Físico!B4)</f>
        <v>0</v>
      </c>
      <c r="D4">
        <f>IFERROR(VLOOKUP($A4,delibbc,2,0),0)*(Físico!C4)</f>
        <v>0</v>
      </c>
      <c r="E4">
        <f>IFERROR(VLOOKUP($A4,delibbc,2,0),0)*(Físico!D4)</f>
        <v>0</v>
      </c>
      <c r="F4">
        <f>IFERROR(VLOOKUP($A4,delibbc,2,0),0)*(Físico!E4)</f>
        <v>0</v>
      </c>
      <c r="G4">
        <f>IFERROR(VLOOKUP($A4,delibbc,2,0),0)*(Físico!F4)</f>
        <v>0</v>
      </c>
      <c r="H4">
        <f>IFERROR(VLOOKUP($A4,delibbc,2,0),0)*(Físico!G4)</f>
        <v>3955.38</v>
      </c>
      <c r="I4">
        <f>IFERROR(VLOOKUP($A4,delibbc,2,0),0)*(Físico!H4)</f>
        <v>0</v>
      </c>
      <c r="J4">
        <f>IFERROR(VLOOKUP($A4,delibbc,2,0),0)*(Físico!I4)</f>
        <v>0</v>
      </c>
      <c r="K4">
        <f>IFERROR(VLOOKUP($A4,delibbc,2,0),0)*(Físico!J4)</f>
        <v>0</v>
      </c>
      <c r="L4">
        <f>IFERROR(VLOOKUP($A4,delibbc,2,0),0)*(Físico!K4)</f>
        <v>0</v>
      </c>
      <c r="M4">
        <f>IFERROR(VLOOKUP($A4,delibbc,2,0),0)*(Físico!L4)</f>
        <v>0</v>
      </c>
      <c r="N4">
        <f>IFERROR(VLOOKUP($A4,delibbc,2,0),0)*(Físico!M4)</f>
        <v>0</v>
      </c>
      <c r="O4">
        <f>IFERROR(VLOOKUP($A4,delibbc,2,0),0)*(Físico!N4)</f>
        <v>0</v>
      </c>
      <c r="P4">
        <f>IFERROR(VLOOKUP($A4,delibbc,2,0),0)*(Físico!O4)</f>
        <v>0</v>
      </c>
      <c r="Q4">
        <f>IFERROR(VLOOKUP($A4,delibbc,2,0),0)*(Físico!P4)</f>
        <v>0</v>
      </c>
      <c r="R4">
        <f>IFERROR(VLOOKUP($A4,delibbc,2,0),0)*(Físico!Q4)</f>
        <v>0</v>
      </c>
      <c r="S4">
        <f>IFERROR(VLOOKUP($A4,delibbc,2,0),0)*(Físico!R4)</f>
        <v>0</v>
      </c>
      <c r="T4">
        <f>IFERROR(VLOOKUP($A4,delibbc,2,0),0)*(Físico!S4)</f>
        <v>0</v>
      </c>
      <c r="U4">
        <f>IFERROR(VLOOKUP($A4,delibbc,2,0),0)*(Físico!T4)</f>
        <v>0</v>
      </c>
      <c r="V4">
        <f>IFERROR(VLOOKUP($A4,delibbc,2,0),0)*(Físico!U4)</f>
        <v>0</v>
      </c>
      <c r="W4">
        <f>IFERROR(VLOOKUP($A4,delibbc,2,0),0)*(Físico!V4)</f>
        <v>0</v>
      </c>
      <c r="X4" s="1">
        <f t="shared" si="1"/>
        <v>3955.38</v>
      </c>
    </row>
    <row r="5" spans="1:24" x14ac:dyDescent="0.25">
      <c r="A5">
        <f t="shared" si="0"/>
        <v>40302013</v>
      </c>
      <c r="B5" t="s">
        <v>26</v>
      </c>
      <c r="C5">
        <f>IFERROR(VLOOKUP($A5,delibbc,2,0),0)*(Físico!B5)</f>
        <v>0</v>
      </c>
      <c r="D5">
        <f>IFERROR(VLOOKUP($A5,delibbc,2,0),0)*(Físico!C5)</f>
        <v>0</v>
      </c>
      <c r="E5">
        <f>IFERROR(VLOOKUP($A5,delibbc,2,0),0)*(Físico!D5)</f>
        <v>0</v>
      </c>
      <c r="F5">
        <f>IFERROR(VLOOKUP($A5,delibbc,2,0),0)*(Físico!E5)</f>
        <v>0</v>
      </c>
      <c r="G5">
        <f>IFERROR(VLOOKUP($A5,delibbc,2,0),0)*(Físico!F5)</f>
        <v>0</v>
      </c>
      <c r="H5">
        <f>IFERROR(VLOOKUP($A5,delibbc,2,0),0)*(Físico!G5)</f>
        <v>0</v>
      </c>
      <c r="I5">
        <f>IFERROR(VLOOKUP($A5,delibbc,2,0),0)*(Físico!H5)</f>
        <v>0</v>
      </c>
      <c r="J5">
        <f>IFERROR(VLOOKUP($A5,delibbc,2,0),0)*(Físico!I5)</f>
        <v>0</v>
      </c>
      <c r="K5">
        <f>IFERROR(VLOOKUP($A5,delibbc,2,0),0)*(Físico!J5)</f>
        <v>0</v>
      </c>
      <c r="L5">
        <f>IFERROR(VLOOKUP($A5,delibbc,2,0),0)*(Físico!K5)</f>
        <v>0</v>
      </c>
      <c r="M5">
        <f>IFERROR(VLOOKUP($A5,delibbc,2,0),0)*(Físico!L5)</f>
        <v>0</v>
      </c>
      <c r="N5">
        <f>IFERROR(VLOOKUP($A5,delibbc,2,0),0)*(Físico!M5)</f>
        <v>0</v>
      </c>
      <c r="O5">
        <f>IFERROR(VLOOKUP($A5,delibbc,2,0),0)*(Físico!N5)</f>
        <v>0</v>
      </c>
      <c r="P5">
        <f>IFERROR(VLOOKUP($A5,delibbc,2,0),0)*(Físico!O5)</f>
        <v>0</v>
      </c>
      <c r="Q5">
        <f>IFERROR(VLOOKUP($A5,delibbc,2,0),0)*(Físico!P5)</f>
        <v>459.18</v>
      </c>
      <c r="R5">
        <f>IFERROR(VLOOKUP($A5,delibbc,2,0),0)*(Físico!Q5)</f>
        <v>0</v>
      </c>
      <c r="S5">
        <f>IFERROR(VLOOKUP($A5,delibbc,2,0),0)*(Físico!R5)</f>
        <v>0</v>
      </c>
      <c r="T5">
        <f>IFERROR(VLOOKUP($A5,delibbc,2,0),0)*(Físico!S5)</f>
        <v>0</v>
      </c>
      <c r="U5">
        <f>IFERROR(VLOOKUP($A5,delibbc,2,0),0)*(Físico!T5)</f>
        <v>0</v>
      </c>
      <c r="V5">
        <f>IFERROR(VLOOKUP($A5,delibbc,2,0),0)*(Físico!U5)</f>
        <v>0</v>
      </c>
      <c r="W5">
        <f>IFERROR(VLOOKUP($A5,delibbc,2,0),0)*(Físico!V5)</f>
        <v>0</v>
      </c>
      <c r="X5" s="1">
        <f t="shared" si="1"/>
        <v>459.18</v>
      </c>
    </row>
    <row r="6" spans="1:24" x14ac:dyDescent="0.25">
      <c r="A6">
        <f t="shared" si="0"/>
        <v>40303005</v>
      </c>
      <c r="B6" t="s">
        <v>27</v>
      </c>
      <c r="C6">
        <f>IFERROR(VLOOKUP($A6,delibbc,2,0),0)*(Físico!B6)</f>
        <v>0</v>
      </c>
      <c r="D6">
        <f>IFERROR(VLOOKUP($A6,delibbc,2,0),0)*(Físico!C6)</f>
        <v>0</v>
      </c>
      <c r="E6">
        <f>IFERROR(VLOOKUP($A6,delibbc,2,0),0)*(Físico!D6)</f>
        <v>0</v>
      </c>
      <c r="F6">
        <f>IFERROR(VLOOKUP($A6,delibbc,2,0),0)*(Físico!E6)</f>
        <v>0</v>
      </c>
      <c r="G6">
        <f>IFERROR(VLOOKUP($A6,delibbc,2,0),0)*(Físico!F6)</f>
        <v>0</v>
      </c>
      <c r="H6">
        <f>IFERROR(VLOOKUP($A6,delibbc,2,0),0)*(Físico!G6)</f>
        <v>0</v>
      </c>
      <c r="I6">
        <f>IFERROR(VLOOKUP($A6,delibbc,2,0),0)*(Físico!H6)</f>
        <v>0</v>
      </c>
      <c r="J6">
        <f>IFERROR(VLOOKUP($A6,delibbc,2,0),0)*(Físico!I6)</f>
        <v>0</v>
      </c>
      <c r="K6">
        <f>IFERROR(VLOOKUP($A6,delibbc,2,0),0)*(Físico!J6)</f>
        <v>0</v>
      </c>
      <c r="L6">
        <f>IFERROR(VLOOKUP($A6,delibbc,2,0),0)*(Físico!K6)</f>
        <v>0</v>
      </c>
      <c r="M6">
        <f>IFERROR(VLOOKUP($A6,delibbc,2,0),0)*(Físico!L6)</f>
        <v>0</v>
      </c>
      <c r="N6">
        <f>IFERROR(VLOOKUP($A6,delibbc,2,0),0)*(Físico!M6)</f>
        <v>0</v>
      </c>
      <c r="O6">
        <f>IFERROR(VLOOKUP($A6,delibbc,2,0),0)*(Físico!N6)</f>
        <v>0</v>
      </c>
      <c r="P6">
        <f>IFERROR(VLOOKUP($A6,delibbc,2,0),0)*(Físico!O6)</f>
        <v>0</v>
      </c>
      <c r="Q6">
        <f>IFERROR(VLOOKUP($A6,delibbc,2,0),0)*(Físico!P6)</f>
        <v>0</v>
      </c>
      <c r="R6">
        <f>IFERROR(VLOOKUP($A6,delibbc,2,0),0)*(Físico!Q6)</f>
        <v>1500.72</v>
      </c>
      <c r="S6">
        <f>IFERROR(VLOOKUP($A6,delibbc,2,0),0)*(Físico!R6)</f>
        <v>0</v>
      </c>
      <c r="T6">
        <f>IFERROR(VLOOKUP($A6,delibbc,2,0),0)*(Físico!S6)</f>
        <v>0</v>
      </c>
      <c r="U6">
        <f>IFERROR(VLOOKUP($A6,delibbc,2,0),0)*(Físico!T6)</f>
        <v>0</v>
      </c>
      <c r="V6">
        <f>IFERROR(VLOOKUP($A6,delibbc,2,0),0)*(Físico!U6)</f>
        <v>0</v>
      </c>
      <c r="W6">
        <f>IFERROR(VLOOKUP($A6,delibbc,2,0),0)*(Físico!V6)</f>
        <v>0</v>
      </c>
      <c r="X6" s="1">
        <f t="shared" si="1"/>
        <v>1500.72</v>
      </c>
    </row>
    <row r="7" spans="1:24" x14ac:dyDescent="0.25">
      <c r="A7">
        <f t="shared" si="0"/>
        <v>40303009</v>
      </c>
      <c r="B7" t="s">
        <v>28</v>
      </c>
      <c r="C7">
        <f>IFERROR(VLOOKUP($A7,delibbc,2,0),0)*(Físico!B7)</f>
        <v>0</v>
      </c>
      <c r="D7">
        <f>IFERROR(VLOOKUP($A7,delibbc,2,0),0)*(Físico!C7)</f>
        <v>0</v>
      </c>
      <c r="E7">
        <f>IFERROR(VLOOKUP($A7,delibbc,2,0),0)*(Físico!D7)</f>
        <v>0</v>
      </c>
      <c r="F7">
        <f>IFERROR(VLOOKUP($A7,delibbc,2,0),0)*(Físico!E7)</f>
        <v>0</v>
      </c>
      <c r="G7">
        <f>IFERROR(VLOOKUP($A7,delibbc,2,0),0)*(Físico!F7)</f>
        <v>0</v>
      </c>
      <c r="H7">
        <f>IFERROR(VLOOKUP($A7,delibbc,2,0),0)*(Físico!G7)</f>
        <v>0</v>
      </c>
      <c r="I7">
        <f>IFERROR(VLOOKUP($A7,delibbc,2,0),0)*(Físico!H7)</f>
        <v>0</v>
      </c>
      <c r="J7">
        <f>IFERROR(VLOOKUP($A7,delibbc,2,0),0)*(Físico!I7)</f>
        <v>0</v>
      </c>
      <c r="K7">
        <f>IFERROR(VLOOKUP($A7,delibbc,2,0),0)*(Físico!J7)</f>
        <v>0</v>
      </c>
      <c r="L7">
        <f>IFERROR(VLOOKUP($A7,delibbc,2,0),0)*(Físico!K7)</f>
        <v>0</v>
      </c>
      <c r="M7">
        <f>IFERROR(VLOOKUP($A7,delibbc,2,0),0)*(Físico!L7)</f>
        <v>0</v>
      </c>
      <c r="N7">
        <f>IFERROR(VLOOKUP($A7,delibbc,2,0),0)*(Físico!M7)</f>
        <v>0</v>
      </c>
      <c r="O7">
        <f>IFERROR(VLOOKUP($A7,delibbc,2,0),0)*(Físico!N7)</f>
        <v>0</v>
      </c>
      <c r="P7">
        <f>IFERROR(VLOOKUP($A7,delibbc,2,0),0)*(Físico!O7)</f>
        <v>0</v>
      </c>
      <c r="Q7">
        <f>IFERROR(VLOOKUP($A7,delibbc,2,0),0)*(Físico!P7)</f>
        <v>0</v>
      </c>
      <c r="R7">
        <f>IFERROR(VLOOKUP($A7,delibbc,2,0),0)*(Físico!Q7)</f>
        <v>3143.88</v>
      </c>
      <c r="S7">
        <f>IFERROR(VLOOKUP($A7,delibbc,2,0),0)*(Físico!R7)</f>
        <v>0</v>
      </c>
      <c r="T7">
        <f>IFERROR(VLOOKUP($A7,delibbc,2,0),0)*(Físico!S7)</f>
        <v>0</v>
      </c>
      <c r="U7">
        <f>IFERROR(VLOOKUP($A7,delibbc,2,0),0)*(Físico!T7)</f>
        <v>0</v>
      </c>
      <c r="V7">
        <f>IFERROR(VLOOKUP($A7,delibbc,2,0),0)*(Físico!U7)</f>
        <v>0</v>
      </c>
      <c r="W7">
        <f>IFERROR(VLOOKUP($A7,delibbc,2,0),0)*(Físico!V7)</f>
        <v>0</v>
      </c>
      <c r="X7" s="1">
        <f t="shared" si="1"/>
        <v>3143.88</v>
      </c>
    </row>
    <row r="8" spans="1:24" x14ac:dyDescent="0.25">
      <c r="A8">
        <f t="shared" si="0"/>
        <v>40303015</v>
      </c>
      <c r="B8" t="s">
        <v>29</v>
      </c>
      <c r="C8">
        <f>IFERROR(VLOOKUP($A8,delibbc,2,0),0)*(Físico!B8)</f>
        <v>0</v>
      </c>
      <c r="D8">
        <f>IFERROR(VLOOKUP($A8,delibbc,2,0),0)*(Físico!C8)</f>
        <v>0</v>
      </c>
      <c r="E8">
        <f>IFERROR(VLOOKUP($A8,delibbc,2,0),0)*(Físico!D8)</f>
        <v>0</v>
      </c>
      <c r="F8">
        <f>IFERROR(VLOOKUP($A8,delibbc,2,0),0)*(Físico!E8)</f>
        <v>0</v>
      </c>
      <c r="G8">
        <f>IFERROR(VLOOKUP($A8,delibbc,2,0),0)*(Físico!F8)</f>
        <v>3824.25</v>
      </c>
      <c r="H8">
        <f>IFERROR(VLOOKUP($A8,delibbc,2,0),0)*(Físico!G8)</f>
        <v>0</v>
      </c>
      <c r="I8">
        <f>IFERROR(VLOOKUP($A8,delibbc,2,0),0)*(Físico!H8)</f>
        <v>0</v>
      </c>
      <c r="J8">
        <f>IFERROR(VLOOKUP($A8,delibbc,2,0),0)*(Físico!I8)</f>
        <v>0</v>
      </c>
      <c r="K8">
        <f>IFERROR(VLOOKUP($A8,delibbc,2,0),0)*(Físico!J8)</f>
        <v>0</v>
      </c>
      <c r="L8">
        <f>IFERROR(VLOOKUP($A8,delibbc,2,0),0)*(Físico!K8)</f>
        <v>0</v>
      </c>
      <c r="M8">
        <f>IFERROR(VLOOKUP($A8,delibbc,2,0),0)*(Físico!L8)</f>
        <v>0</v>
      </c>
      <c r="N8">
        <f>IFERROR(VLOOKUP($A8,delibbc,2,0),0)*(Físico!M8)</f>
        <v>0</v>
      </c>
      <c r="O8">
        <f>IFERROR(VLOOKUP($A8,delibbc,2,0),0)*(Físico!N8)</f>
        <v>0</v>
      </c>
      <c r="P8">
        <f>IFERROR(VLOOKUP($A8,delibbc,2,0),0)*(Físico!O8)</f>
        <v>0</v>
      </c>
      <c r="Q8">
        <f>IFERROR(VLOOKUP($A8,delibbc,2,0),0)*(Físico!P8)</f>
        <v>0</v>
      </c>
      <c r="R8">
        <f>IFERROR(VLOOKUP($A8,delibbc,2,0),0)*(Físico!Q8)</f>
        <v>0</v>
      </c>
      <c r="S8">
        <f>IFERROR(VLOOKUP($A8,delibbc,2,0),0)*(Físico!R8)</f>
        <v>3824.25</v>
      </c>
      <c r="T8">
        <f>IFERROR(VLOOKUP($A8,delibbc,2,0),0)*(Físico!S8)</f>
        <v>0</v>
      </c>
      <c r="U8">
        <f>IFERROR(VLOOKUP($A8,delibbc,2,0),0)*(Físico!T8)</f>
        <v>0</v>
      </c>
      <c r="V8">
        <f>IFERROR(VLOOKUP($A8,delibbc,2,0),0)*(Físico!U8)</f>
        <v>0</v>
      </c>
      <c r="W8">
        <f>IFERROR(VLOOKUP($A8,delibbc,2,0),0)*(Físico!V8)</f>
        <v>0</v>
      </c>
      <c r="X8" s="1">
        <f t="shared" si="1"/>
        <v>7648.5</v>
      </c>
    </row>
    <row r="9" spans="1:24" x14ac:dyDescent="0.25">
      <c r="A9">
        <f t="shared" si="0"/>
        <v>40303016</v>
      </c>
      <c r="B9" t="s">
        <v>30</v>
      </c>
      <c r="C9">
        <f>IFERROR(VLOOKUP($A9,delibbc,2,0),0)*(Físico!B9)</f>
        <v>0</v>
      </c>
      <c r="D9">
        <f>IFERROR(VLOOKUP($A9,delibbc,2,0),0)*(Físico!C9)</f>
        <v>0</v>
      </c>
      <c r="E9">
        <f>IFERROR(VLOOKUP($A9,delibbc,2,0),0)*(Físico!D9)</f>
        <v>0</v>
      </c>
      <c r="F9">
        <f>IFERROR(VLOOKUP($A9,delibbc,2,0),0)*(Físico!E9)</f>
        <v>0</v>
      </c>
      <c r="G9">
        <f>IFERROR(VLOOKUP($A9,delibbc,2,0),0)*(Físico!F9)</f>
        <v>0</v>
      </c>
      <c r="H9">
        <f>IFERROR(VLOOKUP($A9,delibbc,2,0),0)*(Físico!G9)</f>
        <v>0</v>
      </c>
      <c r="I9">
        <f>IFERROR(VLOOKUP($A9,delibbc,2,0),0)*(Físico!H9)</f>
        <v>0</v>
      </c>
      <c r="J9">
        <f>IFERROR(VLOOKUP($A9,delibbc,2,0),0)*(Físico!I9)</f>
        <v>0</v>
      </c>
      <c r="K9">
        <f>IFERROR(VLOOKUP($A9,delibbc,2,0),0)*(Físico!J9)</f>
        <v>0</v>
      </c>
      <c r="L9">
        <f>IFERROR(VLOOKUP($A9,delibbc,2,0),0)*(Físico!K9)</f>
        <v>0</v>
      </c>
      <c r="M9">
        <f>IFERROR(VLOOKUP($A9,delibbc,2,0),0)*(Físico!L9)</f>
        <v>0</v>
      </c>
      <c r="N9">
        <f>IFERROR(VLOOKUP($A9,delibbc,2,0),0)*(Físico!M9)</f>
        <v>0</v>
      </c>
      <c r="O9">
        <f>IFERROR(VLOOKUP($A9,delibbc,2,0),0)*(Físico!N9)</f>
        <v>0</v>
      </c>
      <c r="P9">
        <f>IFERROR(VLOOKUP($A9,delibbc,2,0),0)*(Físico!O9)</f>
        <v>0</v>
      </c>
      <c r="Q9">
        <f>IFERROR(VLOOKUP($A9,delibbc,2,0),0)*(Físico!P9)</f>
        <v>0</v>
      </c>
      <c r="R9">
        <f>IFERROR(VLOOKUP($A9,delibbc,2,0),0)*(Físico!Q9)</f>
        <v>1875.12</v>
      </c>
      <c r="S9">
        <f>IFERROR(VLOOKUP($A9,delibbc,2,0),0)*(Físico!R9)</f>
        <v>0</v>
      </c>
      <c r="T9">
        <f>IFERROR(VLOOKUP($A9,delibbc,2,0),0)*(Físico!S9)</f>
        <v>0</v>
      </c>
      <c r="U9">
        <f>IFERROR(VLOOKUP($A9,delibbc,2,0),0)*(Físico!T9)</f>
        <v>0</v>
      </c>
      <c r="V9">
        <f>IFERROR(VLOOKUP($A9,delibbc,2,0),0)*(Físico!U9)</f>
        <v>0</v>
      </c>
      <c r="W9">
        <f>IFERROR(VLOOKUP($A9,delibbc,2,0),0)*(Físico!V9)</f>
        <v>0</v>
      </c>
      <c r="X9" s="1">
        <f t="shared" si="1"/>
        <v>1875.12</v>
      </c>
    </row>
    <row r="10" spans="1:24" x14ac:dyDescent="0.25">
      <c r="A10">
        <f t="shared" si="0"/>
        <v>40305015</v>
      </c>
      <c r="B10" t="s">
        <v>31</v>
      </c>
      <c r="C10">
        <f>IFERROR(VLOOKUP($A10,delibbc,2,0),0)*(Físico!B10)</f>
        <v>0</v>
      </c>
      <c r="D10">
        <f>IFERROR(VLOOKUP($A10,delibbc,2,0),0)*(Físico!C10)</f>
        <v>0</v>
      </c>
      <c r="E10">
        <f>IFERROR(VLOOKUP($A10,delibbc,2,0),0)*(Físico!D10)</f>
        <v>0</v>
      </c>
      <c r="F10">
        <f>IFERROR(VLOOKUP($A10,delibbc,2,0),0)*(Físico!E10)</f>
        <v>0</v>
      </c>
      <c r="G10">
        <f>IFERROR(VLOOKUP($A10,delibbc,2,0),0)*(Físico!F10)</f>
        <v>3032.36</v>
      </c>
      <c r="H10">
        <f>IFERROR(VLOOKUP($A10,delibbc,2,0),0)*(Físico!G10)</f>
        <v>0</v>
      </c>
      <c r="I10">
        <f>IFERROR(VLOOKUP($A10,delibbc,2,0),0)*(Físico!H10)</f>
        <v>0</v>
      </c>
      <c r="J10">
        <f>IFERROR(VLOOKUP($A10,delibbc,2,0),0)*(Físico!I10)</f>
        <v>0</v>
      </c>
      <c r="K10">
        <f>IFERROR(VLOOKUP($A10,delibbc,2,0),0)*(Físico!J10)</f>
        <v>0</v>
      </c>
      <c r="L10">
        <f>IFERROR(VLOOKUP($A10,delibbc,2,0),0)*(Físico!K10)</f>
        <v>0</v>
      </c>
      <c r="M10">
        <f>IFERROR(VLOOKUP($A10,delibbc,2,0),0)*(Físico!L10)</f>
        <v>0</v>
      </c>
      <c r="N10">
        <f>IFERROR(VLOOKUP($A10,delibbc,2,0),0)*(Físico!M10)</f>
        <v>0</v>
      </c>
      <c r="O10">
        <f>IFERROR(VLOOKUP($A10,delibbc,2,0),0)*(Físico!N10)</f>
        <v>0</v>
      </c>
      <c r="P10">
        <f>IFERROR(VLOOKUP($A10,delibbc,2,0),0)*(Físico!O10)</f>
        <v>0</v>
      </c>
      <c r="Q10">
        <f>IFERROR(VLOOKUP($A10,delibbc,2,0),0)*(Físico!P10)</f>
        <v>0</v>
      </c>
      <c r="R10">
        <f>IFERROR(VLOOKUP($A10,delibbc,2,0),0)*(Físico!Q10)</f>
        <v>0</v>
      </c>
      <c r="S10">
        <f>IFERROR(VLOOKUP($A10,delibbc,2,0),0)*(Físico!R10)</f>
        <v>9097.08</v>
      </c>
      <c r="T10">
        <f>IFERROR(VLOOKUP($A10,delibbc,2,0),0)*(Físico!S10)</f>
        <v>0</v>
      </c>
      <c r="U10">
        <f>IFERROR(VLOOKUP($A10,delibbc,2,0),0)*(Físico!T10)</f>
        <v>0</v>
      </c>
      <c r="V10">
        <f>IFERROR(VLOOKUP($A10,delibbc,2,0),0)*(Físico!U10)</f>
        <v>0</v>
      </c>
      <c r="W10">
        <f>IFERROR(VLOOKUP($A10,delibbc,2,0),0)*(Físico!V10)</f>
        <v>0</v>
      </c>
      <c r="X10" s="1">
        <f t="shared" si="1"/>
        <v>12129.44</v>
      </c>
    </row>
    <row r="11" spans="1:24" x14ac:dyDescent="0.25">
      <c r="A11">
        <f t="shared" si="0"/>
        <v>40307015</v>
      </c>
      <c r="B11" t="s">
        <v>32</v>
      </c>
      <c r="C11">
        <f>IFERROR(VLOOKUP($A11,delibbc,2,0),0)*(Físico!B11)</f>
        <v>0</v>
      </c>
      <c r="D11">
        <f>IFERROR(VLOOKUP($A11,delibbc,2,0),0)*(Físico!C11)</f>
        <v>0</v>
      </c>
      <c r="E11">
        <f>IFERROR(VLOOKUP($A11,delibbc,2,0),0)*(Físico!D11)</f>
        <v>0</v>
      </c>
      <c r="F11">
        <f>IFERROR(VLOOKUP($A11,delibbc,2,0),0)*(Físico!E11)</f>
        <v>0</v>
      </c>
      <c r="G11">
        <f>IFERROR(VLOOKUP($A11,delibbc,2,0),0)*(Físico!F11)</f>
        <v>0</v>
      </c>
      <c r="H11">
        <f>IFERROR(VLOOKUP($A11,delibbc,2,0),0)*(Físico!G11)</f>
        <v>0</v>
      </c>
      <c r="I11">
        <f>IFERROR(VLOOKUP($A11,delibbc,2,0),0)*(Físico!H11)</f>
        <v>0</v>
      </c>
      <c r="J11">
        <f>IFERROR(VLOOKUP($A11,delibbc,2,0),0)*(Físico!I11)</f>
        <v>0</v>
      </c>
      <c r="K11">
        <f>IFERROR(VLOOKUP($A11,delibbc,2,0),0)*(Físico!J11)</f>
        <v>0</v>
      </c>
      <c r="L11">
        <f>IFERROR(VLOOKUP($A11,delibbc,2,0),0)*(Físico!K11)</f>
        <v>0</v>
      </c>
      <c r="M11">
        <f>IFERROR(VLOOKUP($A11,delibbc,2,0),0)*(Físico!L11)</f>
        <v>0</v>
      </c>
      <c r="N11">
        <f>IFERROR(VLOOKUP($A11,delibbc,2,0),0)*(Físico!M11)</f>
        <v>0</v>
      </c>
      <c r="O11">
        <f>IFERROR(VLOOKUP($A11,delibbc,2,0),0)*(Físico!N11)</f>
        <v>0</v>
      </c>
      <c r="P11">
        <f>IFERROR(VLOOKUP($A11,delibbc,2,0),0)*(Físico!O11)</f>
        <v>0</v>
      </c>
      <c r="Q11">
        <f>IFERROR(VLOOKUP($A11,delibbc,2,0),0)*(Físico!P11)</f>
        <v>4045.76</v>
      </c>
      <c r="R11">
        <f>IFERROR(VLOOKUP($A11,delibbc,2,0),0)*(Físico!Q11)</f>
        <v>0</v>
      </c>
      <c r="S11">
        <f>IFERROR(VLOOKUP($A11,delibbc,2,0),0)*(Físico!R11)</f>
        <v>0</v>
      </c>
      <c r="T11">
        <f>IFERROR(VLOOKUP($A11,delibbc,2,0),0)*(Físico!S11)</f>
        <v>0</v>
      </c>
      <c r="U11">
        <f>IFERROR(VLOOKUP($A11,delibbc,2,0),0)*(Físico!T11)</f>
        <v>0</v>
      </c>
      <c r="V11">
        <f>IFERROR(VLOOKUP($A11,delibbc,2,0),0)*(Físico!U11)</f>
        <v>0</v>
      </c>
      <c r="W11">
        <f>IFERROR(VLOOKUP($A11,delibbc,2,0),0)*(Físico!V11)</f>
        <v>0</v>
      </c>
      <c r="X11" s="1">
        <f t="shared" si="1"/>
        <v>4045.76</v>
      </c>
    </row>
    <row r="12" spans="1:24" x14ac:dyDescent="0.25">
      <c r="A12">
        <f t="shared" si="0"/>
        <v>40307016</v>
      </c>
      <c r="B12" t="s">
        <v>33</v>
      </c>
      <c r="C12">
        <f>IFERROR(VLOOKUP($A12,delibbc,2,0),0)*(Físico!B12)</f>
        <v>0</v>
      </c>
      <c r="D12">
        <f>IFERROR(VLOOKUP($A12,delibbc,2,0),0)*(Físico!C12)</f>
        <v>0</v>
      </c>
      <c r="E12">
        <f>IFERROR(VLOOKUP($A12,delibbc,2,0),0)*(Físico!D12)</f>
        <v>0</v>
      </c>
      <c r="F12">
        <f>IFERROR(VLOOKUP($A12,delibbc,2,0),0)*(Físico!E12)</f>
        <v>0</v>
      </c>
      <c r="G12">
        <f>IFERROR(VLOOKUP($A12,delibbc,2,0),0)*(Físico!F12)</f>
        <v>0</v>
      </c>
      <c r="H12">
        <f>IFERROR(VLOOKUP($A12,delibbc,2,0),0)*(Físico!G12)</f>
        <v>0</v>
      </c>
      <c r="I12">
        <f>IFERROR(VLOOKUP($A12,delibbc,2,0),0)*(Físico!H12)</f>
        <v>0</v>
      </c>
      <c r="J12">
        <f>IFERROR(VLOOKUP($A12,delibbc,2,0),0)*(Físico!I12)</f>
        <v>0</v>
      </c>
      <c r="K12">
        <f>IFERROR(VLOOKUP($A12,delibbc,2,0),0)*(Físico!J12)</f>
        <v>0</v>
      </c>
      <c r="L12">
        <f>IFERROR(VLOOKUP($A12,delibbc,2,0),0)*(Físico!K12)</f>
        <v>0</v>
      </c>
      <c r="M12">
        <f>IFERROR(VLOOKUP($A12,delibbc,2,0),0)*(Físico!L12)</f>
        <v>0</v>
      </c>
      <c r="N12">
        <f>IFERROR(VLOOKUP($A12,delibbc,2,0),0)*(Físico!M12)</f>
        <v>0</v>
      </c>
      <c r="O12">
        <f>IFERROR(VLOOKUP($A12,delibbc,2,0),0)*(Físico!N12)</f>
        <v>0</v>
      </c>
      <c r="P12">
        <f>IFERROR(VLOOKUP($A12,delibbc,2,0),0)*(Físico!O12)</f>
        <v>0</v>
      </c>
      <c r="Q12">
        <f>IFERROR(VLOOKUP($A12,delibbc,2,0),0)*(Físico!P12)</f>
        <v>4045.76</v>
      </c>
      <c r="R12">
        <f>IFERROR(VLOOKUP($A12,delibbc,2,0),0)*(Físico!Q12)</f>
        <v>0</v>
      </c>
      <c r="S12">
        <f>IFERROR(VLOOKUP($A12,delibbc,2,0),0)*(Físico!R12)</f>
        <v>0</v>
      </c>
      <c r="T12">
        <f>IFERROR(VLOOKUP($A12,delibbc,2,0),0)*(Físico!S12)</f>
        <v>0</v>
      </c>
      <c r="U12">
        <f>IFERROR(VLOOKUP($A12,delibbc,2,0),0)*(Físico!T12)</f>
        <v>0</v>
      </c>
      <c r="V12">
        <f>IFERROR(VLOOKUP($A12,delibbc,2,0),0)*(Físico!U12)</f>
        <v>0</v>
      </c>
      <c r="W12">
        <f>IFERROR(VLOOKUP($A12,delibbc,2,0),0)*(Físico!V12)</f>
        <v>0</v>
      </c>
      <c r="X12" s="1">
        <f t="shared" si="1"/>
        <v>4045.76</v>
      </c>
    </row>
    <row r="13" spans="1:24" x14ac:dyDescent="0.25">
      <c r="A13">
        <f t="shared" si="0"/>
        <v>40605001</v>
      </c>
      <c r="B13" t="s">
        <v>34</v>
      </c>
      <c r="C13">
        <f>IFERROR(VLOOKUP($A13,delibbc,2,0),0)*(Físico!B13)</f>
        <v>0</v>
      </c>
      <c r="D13">
        <f>IFERROR(VLOOKUP($A13,delibbc,2,0),0)*(Físico!C13)</f>
        <v>0</v>
      </c>
      <c r="E13">
        <f>IFERROR(VLOOKUP($A13,delibbc,2,0),0)*(Físico!D13)</f>
        <v>0</v>
      </c>
      <c r="F13">
        <f>IFERROR(VLOOKUP($A13,delibbc,2,0),0)*(Físico!E13)</f>
        <v>0</v>
      </c>
      <c r="G13">
        <f>IFERROR(VLOOKUP($A13,delibbc,2,0),0)*(Físico!F13)</f>
        <v>0</v>
      </c>
      <c r="H13">
        <f>IFERROR(VLOOKUP($A13,delibbc,2,0),0)*(Físico!G13)</f>
        <v>0</v>
      </c>
      <c r="I13">
        <f>IFERROR(VLOOKUP($A13,delibbc,2,0),0)*(Físico!H13)</f>
        <v>0</v>
      </c>
      <c r="J13">
        <f>IFERROR(VLOOKUP($A13,delibbc,2,0),0)*(Físico!I13)</f>
        <v>0</v>
      </c>
      <c r="K13">
        <f>IFERROR(VLOOKUP($A13,delibbc,2,0),0)*(Físico!J13)</f>
        <v>0</v>
      </c>
      <c r="L13">
        <f>IFERROR(VLOOKUP($A13,delibbc,2,0),0)*(Físico!K13)</f>
        <v>0</v>
      </c>
      <c r="M13">
        <f>IFERROR(VLOOKUP($A13,delibbc,2,0),0)*(Físico!L13)</f>
        <v>0</v>
      </c>
      <c r="N13">
        <f>IFERROR(VLOOKUP($A13,delibbc,2,0),0)*(Físico!M13)</f>
        <v>0</v>
      </c>
      <c r="O13">
        <f>IFERROR(VLOOKUP($A13,delibbc,2,0),0)*(Físico!N13)</f>
        <v>1751.94</v>
      </c>
      <c r="P13">
        <f>IFERROR(VLOOKUP($A13,delibbc,2,0),0)*(Físico!O13)</f>
        <v>0</v>
      </c>
      <c r="Q13">
        <f>IFERROR(VLOOKUP($A13,delibbc,2,0),0)*(Físico!P13)</f>
        <v>0</v>
      </c>
      <c r="R13">
        <f>IFERROR(VLOOKUP($A13,delibbc,2,0),0)*(Físico!Q13)</f>
        <v>0</v>
      </c>
      <c r="S13">
        <f>IFERROR(VLOOKUP($A13,delibbc,2,0),0)*(Físico!R13)</f>
        <v>0</v>
      </c>
      <c r="T13">
        <f>IFERROR(VLOOKUP($A13,delibbc,2,0),0)*(Físico!S13)</f>
        <v>0</v>
      </c>
      <c r="U13">
        <f>IFERROR(VLOOKUP($A13,delibbc,2,0),0)*(Físico!T13)</f>
        <v>0</v>
      </c>
      <c r="V13">
        <f>IFERROR(VLOOKUP($A13,delibbc,2,0),0)*(Físico!U13)</f>
        <v>0</v>
      </c>
      <c r="W13">
        <f>IFERROR(VLOOKUP($A13,delibbc,2,0),0)*(Físico!V13)</f>
        <v>0</v>
      </c>
      <c r="X13" s="1">
        <f t="shared" si="1"/>
        <v>1751.94</v>
      </c>
    </row>
    <row r="14" spans="1:24" x14ac:dyDescent="0.25">
      <c r="A14">
        <f t="shared" si="0"/>
        <v>40605002</v>
      </c>
      <c r="B14" t="s">
        <v>35</v>
      </c>
      <c r="C14">
        <f>IFERROR(VLOOKUP($A14,delibbc,2,0),0)*(Físico!B14)</f>
        <v>0</v>
      </c>
      <c r="D14">
        <f>IFERROR(VLOOKUP($A14,delibbc,2,0),0)*(Físico!C14)</f>
        <v>0</v>
      </c>
      <c r="E14">
        <f>IFERROR(VLOOKUP($A14,delibbc,2,0),0)*(Físico!D14)</f>
        <v>0</v>
      </c>
      <c r="F14">
        <f>IFERROR(VLOOKUP($A14,delibbc,2,0),0)*(Físico!E14)</f>
        <v>0</v>
      </c>
      <c r="G14">
        <f>IFERROR(VLOOKUP($A14,delibbc,2,0),0)*(Físico!F14)</f>
        <v>0</v>
      </c>
      <c r="H14">
        <f>IFERROR(VLOOKUP($A14,delibbc,2,0),0)*(Físico!G14)</f>
        <v>0</v>
      </c>
      <c r="I14">
        <f>IFERROR(VLOOKUP($A14,delibbc,2,0),0)*(Físico!H14)</f>
        <v>0</v>
      </c>
      <c r="J14">
        <f>IFERROR(VLOOKUP($A14,delibbc,2,0),0)*(Físico!I14)</f>
        <v>0</v>
      </c>
      <c r="K14">
        <f>IFERROR(VLOOKUP($A14,delibbc,2,0),0)*(Físico!J14)</f>
        <v>0</v>
      </c>
      <c r="L14">
        <f>IFERROR(VLOOKUP($A14,delibbc,2,0),0)*(Físico!K14)</f>
        <v>0</v>
      </c>
      <c r="M14">
        <f>IFERROR(VLOOKUP($A14,delibbc,2,0),0)*(Físico!L14)</f>
        <v>0</v>
      </c>
      <c r="N14">
        <f>IFERROR(VLOOKUP($A14,delibbc,2,0),0)*(Físico!M14)</f>
        <v>0</v>
      </c>
      <c r="O14">
        <f>IFERROR(VLOOKUP($A14,delibbc,2,0),0)*(Físico!N14)</f>
        <v>1474.54</v>
      </c>
      <c r="P14">
        <f>IFERROR(VLOOKUP($A14,delibbc,2,0),0)*(Físico!O14)</f>
        <v>0</v>
      </c>
      <c r="Q14">
        <f>IFERROR(VLOOKUP($A14,delibbc,2,0),0)*(Físico!P14)</f>
        <v>0</v>
      </c>
      <c r="R14">
        <f>IFERROR(VLOOKUP($A14,delibbc,2,0),0)*(Físico!Q14)</f>
        <v>0</v>
      </c>
      <c r="S14">
        <f>IFERROR(VLOOKUP($A14,delibbc,2,0),0)*(Físico!R14)</f>
        <v>0</v>
      </c>
      <c r="T14">
        <f>IFERROR(VLOOKUP($A14,delibbc,2,0),0)*(Físico!S14)</f>
        <v>0</v>
      </c>
      <c r="U14">
        <f>IFERROR(VLOOKUP($A14,delibbc,2,0),0)*(Físico!T14)</f>
        <v>0</v>
      </c>
      <c r="V14">
        <f>IFERROR(VLOOKUP($A14,delibbc,2,0),0)*(Físico!U14)</f>
        <v>0</v>
      </c>
      <c r="W14">
        <f>IFERROR(VLOOKUP($A14,delibbc,2,0),0)*(Físico!V14)</f>
        <v>0</v>
      </c>
      <c r="X14" s="1">
        <f t="shared" si="1"/>
        <v>1474.54</v>
      </c>
    </row>
    <row r="15" spans="1:24" x14ac:dyDescent="0.25">
      <c r="A15">
        <f t="shared" si="0"/>
        <v>40605004</v>
      </c>
      <c r="B15" t="s">
        <v>36</v>
      </c>
      <c r="C15">
        <f>IFERROR(VLOOKUP($A15,delibbc,2,0),0)*(Físico!B15)</f>
        <v>0</v>
      </c>
      <c r="D15">
        <f>IFERROR(VLOOKUP($A15,delibbc,2,0),0)*(Físico!C15)</f>
        <v>0</v>
      </c>
      <c r="E15">
        <f>IFERROR(VLOOKUP($A15,delibbc,2,0),0)*(Físico!D15)</f>
        <v>0</v>
      </c>
      <c r="F15">
        <f>IFERROR(VLOOKUP($A15,delibbc,2,0),0)*(Físico!E15)</f>
        <v>0</v>
      </c>
      <c r="G15">
        <f>IFERROR(VLOOKUP($A15,delibbc,2,0),0)*(Físico!F15)</f>
        <v>2933.04</v>
      </c>
      <c r="H15">
        <f>IFERROR(VLOOKUP($A15,delibbc,2,0),0)*(Físico!G15)</f>
        <v>0</v>
      </c>
      <c r="I15">
        <f>IFERROR(VLOOKUP($A15,delibbc,2,0),0)*(Físico!H15)</f>
        <v>0</v>
      </c>
      <c r="J15">
        <f>IFERROR(VLOOKUP($A15,delibbc,2,0),0)*(Físico!I15)</f>
        <v>0</v>
      </c>
      <c r="K15">
        <f>IFERROR(VLOOKUP($A15,delibbc,2,0),0)*(Físico!J15)</f>
        <v>0</v>
      </c>
      <c r="L15">
        <f>IFERROR(VLOOKUP($A15,delibbc,2,0),0)*(Físico!K15)</f>
        <v>0</v>
      </c>
      <c r="M15">
        <f>IFERROR(VLOOKUP($A15,delibbc,2,0),0)*(Físico!L15)</f>
        <v>0</v>
      </c>
      <c r="N15">
        <f>IFERROR(VLOOKUP($A15,delibbc,2,0),0)*(Físico!M15)</f>
        <v>0</v>
      </c>
      <c r="O15">
        <f>IFERROR(VLOOKUP($A15,delibbc,2,0),0)*(Físico!N15)</f>
        <v>11732.16</v>
      </c>
      <c r="P15">
        <f>IFERROR(VLOOKUP($A15,delibbc,2,0),0)*(Físico!O15)</f>
        <v>0</v>
      </c>
      <c r="Q15">
        <f>IFERROR(VLOOKUP($A15,delibbc,2,0),0)*(Físico!P15)</f>
        <v>0</v>
      </c>
      <c r="R15">
        <f>IFERROR(VLOOKUP($A15,delibbc,2,0),0)*(Físico!Q15)</f>
        <v>0</v>
      </c>
      <c r="S15">
        <f>IFERROR(VLOOKUP($A15,delibbc,2,0),0)*(Físico!R15)</f>
        <v>0</v>
      </c>
      <c r="T15">
        <f>IFERROR(VLOOKUP($A15,delibbc,2,0),0)*(Físico!S15)</f>
        <v>0</v>
      </c>
      <c r="U15">
        <f>IFERROR(VLOOKUP($A15,delibbc,2,0),0)*(Físico!T15)</f>
        <v>0</v>
      </c>
      <c r="V15">
        <f>IFERROR(VLOOKUP($A15,delibbc,2,0),0)*(Físico!U15)</f>
        <v>0</v>
      </c>
      <c r="W15">
        <f>IFERROR(VLOOKUP($A15,delibbc,2,0),0)*(Físico!V15)</f>
        <v>0</v>
      </c>
      <c r="X15" s="1">
        <f t="shared" si="1"/>
        <v>14665.2</v>
      </c>
    </row>
    <row r="16" spans="1:24" x14ac:dyDescent="0.25">
      <c r="A16">
        <f t="shared" si="0"/>
        <v>40605005</v>
      </c>
      <c r="B16" t="s">
        <v>37</v>
      </c>
      <c r="C16">
        <f>IFERROR(VLOOKUP($A16,delibbc,2,0),0)*(Físico!B16)</f>
        <v>0</v>
      </c>
      <c r="D16">
        <f>IFERROR(VLOOKUP($A16,delibbc,2,0),0)*(Físico!C16)</f>
        <v>0</v>
      </c>
      <c r="E16">
        <f>IFERROR(VLOOKUP($A16,delibbc,2,0),0)*(Físico!D16)</f>
        <v>0</v>
      </c>
      <c r="F16">
        <f>IFERROR(VLOOKUP($A16,delibbc,2,0),0)*(Físico!E16)</f>
        <v>0</v>
      </c>
      <c r="G16">
        <f>IFERROR(VLOOKUP($A16,delibbc,2,0),0)*(Físico!F16)</f>
        <v>1486.97</v>
      </c>
      <c r="H16">
        <f>IFERROR(VLOOKUP($A16,delibbc,2,0),0)*(Físico!G16)</f>
        <v>0</v>
      </c>
      <c r="I16">
        <f>IFERROR(VLOOKUP($A16,delibbc,2,0),0)*(Físico!H16)</f>
        <v>0</v>
      </c>
      <c r="J16">
        <f>IFERROR(VLOOKUP($A16,delibbc,2,0),0)*(Físico!I16)</f>
        <v>0</v>
      </c>
      <c r="K16">
        <f>IFERROR(VLOOKUP($A16,delibbc,2,0),0)*(Físico!J16)</f>
        <v>0</v>
      </c>
      <c r="L16">
        <f>IFERROR(VLOOKUP($A16,delibbc,2,0),0)*(Físico!K16)</f>
        <v>0</v>
      </c>
      <c r="M16">
        <f>IFERROR(VLOOKUP($A16,delibbc,2,0),0)*(Físico!L16)</f>
        <v>0</v>
      </c>
      <c r="N16">
        <f>IFERROR(VLOOKUP($A16,delibbc,2,0),0)*(Físico!M16)</f>
        <v>0</v>
      </c>
      <c r="O16">
        <f>IFERROR(VLOOKUP($A16,delibbc,2,0),0)*(Físico!N16)</f>
        <v>0</v>
      </c>
      <c r="P16">
        <f>IFERROR(VLOOKUP($A16,delibbc,2,0),0)*(Físico!O16)</f>
        <v>0</v>
      </c>
      <c r="Q16">
        <f>IFERROR(VLOOKUP($A16,delibbc,2,0),0)*(Físico!P16)</f>
        <v>0</v>
      </c>
      <c r="R16">
        <f>IFERROR(VLOOKUP($A16,delibbc,2,0),0)*(Físico!Q16)</f>
        <v>0</v>
      </c>
      <c r="S16">
        <f>IFERROR(VLOOKUP($A16,delibbc,2,0),0)*(Físico!R16)</f>
        <v>0</v>
      </c>
      <c r="T16">
        <f>IFERROR(VLOOKUP($A16,delibbc,2,0),0)*(Físico!S16)</f>
        <v>0</v>
      </c>
      <c r="U16">
        <f>IFERROR(VLOOKUP($A16,delibbc,2,0),0)*(Físico!T16)</f>
        <v>0</v>
      </c>
      <c r="V16">
        <f>IFERROR(VLOOKUP($A16,delibbc,2,0),0)*(Físico!U16)</f>
        <v>0</v>
      </c>
      <c r="W16">
        <f>IFERROR(VLOOKUP($A16,delibbc,2,0),0)*(Físico!V16)</f>
        <v>0</v>
      </c>
      <c r="X16" s="1">
        <f t="shared" si="1"/>
        <v>1486.97</v>
      </c>
    </row>
    <row r="17" spans="1:24" x14ac:dyDescent="0.25">
      <c r="A17">
        <f t="shared" si="0"/>
        <v>40605013</v>
      </c>
      <c r="B17" t="s">
        <v>38</v>
      </c>
      <c r="C17">
        <f>IFERROR(VLOOKUP($A17,delibbc,2,0),0)*(Físico!B17)</f>
        <v>0</v>
      </c>
      <c r="D17">
        <f>IFERROR(VLOOKUP($A17,delibbc,2,0),0)*(Físico!C17)</f>
        <v>0</v>
      </c>
      <c r="E17">
        <f>IFERROR(VLOOKUP($A17,delibbc,2,0),0)*(Físico!D17)</f>
        <v>0</v>
      </c>
      <c r="F17">
        <f>IFERROR(VLOOKUP($A17,delibbc,2,0),0)*(Físico!E17)</f>
        <v>0</v>
      </c>
      <c r="G17">
        <f>IFERROR(VLOOKUP($A17,delibbc,2,0),0)*(Físico!F17)</f>
        <v>5057.88</v>
      </c>
      <c r="H17">
        <f>IFERROR(VLOOKUP($A17,delibbc,2,0),0)*(Físico!G17)</f>
        <v>0</v>
      </c>
      <c r="I17">
        <f>IFERROR(VLOOKUP($A17,delibbc,2,0),0)*(Físico!H17)</f>
        <v>0</v>
      </c>
      <c r="J17">
        <f>IFERROR(VLOOKUP($A17,delibbc,2,0),0)*(Físico!I17)</f>
        <v>0</v>
      </c>
      <c r="K17">
        <f>IFERROR(VLOOKUP($A17,delibbc,2,0),0)*(Físico!J17)</f>
        <v>0</v>
      </c>
      <c r="L17">
        <f>IFERROR(VLOOKUP($A17,delibbc,2,0),0)*(Físico!K17)</f>
        <v>0</v>
      </c>
      <c r="M17">
        <f>IFERROR(VLOOKUP($A17,delibbc,2,0),0)*(Físico!L17)</f>
        <v>0</v>
      </c>
      <c r="N17">
        <f>IFERROR(VLOOKUP($A17,delibbc,2,0),0)*(Físico!M17)</f>
        <v>0</v>
      </c>
      <c r="O17">
        <f>IFERROR(VLOOKUP($A17,delibbc,2,0),0)*(Físico!N17)</f>
        <v>8429.7999999999993</v>
      </c>
      <c r="P17">
        <f>IFERROR(VLOOKUP($A17,delibbc,2,0),0)*(Físico!O17)</f>
        <v>0</v>
      </c>
      <c r="Q17">
        <f>IFERROR(VLOOKUP($A17,delibbc,2,0),0)*(Físico!P17)</f>
        <v>0</v>
      </c>
      <c r="R17">
        <f>IFERROR(VLOOKUP($A17,delibbc,2,0),0)*(Físico!Q17)</f>
        <v>0</v>
      </c>
      <c r="S17">
        <f>IFERROR(VLOOKUP($A17,delibbc,2,0),0)*(Físico!R17)</f>
        <v>0</v>
      </c>
      <c r="T17">
        <f>IFERROR(VLOOKUP($A17,delibbc,2,0),0)*(Físico!S17)</f>
        <v>0</v>
      </c>
      <c r="U17">
        <f>IFERROR(VLOOKUP($A17,delibbc,2,0),0)*(Físico!T17)</f>
        <v>0</v>
      </c>
      <c r="V17">
        <f>IFERROR(VLOOKUP($A17,delibbc,2,0),0)*(Físico!U17)</f>
        <v>0</v>
      </c>
      <c r="W17">
        <f>IFERROR(VLOOKUP($A17,delibbc,2,0),0)*(Físico!V17)</f>
        <v>0</v>
      </c>
      <c r="X17" s="1">
        <f t="shared" si="1"/>
        <v>13487.68</v>
      </c>
    </row>
    <row r="18" spans="1:24" x14ac:dyDescent="0.25">
      <c r="A18">
        <f t="shared" si="0"/>
        <v>40905008</v>
      </c>
      <c r="B18" t="s">
        <v>39</v>
      </c>
      <c r="C18">
        <f>IFERROR(VLOOKUP($A18,delibbc,2,0),0)*(Físico!B18)</f>
        <v>0</v>
      </c>
      <c r="D18">
        <f>IFERROR(VLOOKUP($A18,delibbc,2,0),0)*(Físico!C18)</f>
        <v>3286.8</v>
      </c>
      <c r="E18">
        <f>IFERROR(VLOOKUP($A18,delibbc,2,0),0)*(Físico!D18)</f>
        <v>657.36</v>
      </c>
      <c r="F18">
        <f>IFERROR(VLOOKUP($A18,delibbc,2,0),0)*(Físico!E18)</f>
        <v>1314.72</v>
      </c>
      <c r="G18">
        <f>IFERROR(VLOOKUP($A18,delibbc,2,0),0)*(Físico!F18)</f>
        <v>0</v>
      </c>
      <c r="H18">
        <f>IFERROR(VLOOKUP($A18,delibbc,2,0),0)*(Físico!G18)</f>
        <v>0</v>
      </c>
      <c r="I18">
        <f>IFERROR(VLOOKUP($A18,delibbc,2,0),0)*(Físico!H18)</f>
        <v>0</v>
      </c>
      <c r="J18">
        <f>IFERROR(VLOOKUP($A18,delibbc,2,0),0)*(Físico!I18)</f>
        <v>0</v>
      </c>
      <c r="K18">
        <f>IFERROR(VLOOKUP($A18,delibbc,2,0),0)*(Físico!J18)</f>
        <v>0</v>
      </c>
      <c r="L18">
        <f>IFERROR(VLOOKUP($A18,delibbc,2,0),0)*(Físico!K18)</f>
        <v>0</v>
      </c>
      <c r="M18">
        <f>IFERROR(VLOOKUP($A18,delibbc,2,0),0)*(Físico!L18)</f>
        <v>0</v>
      </c>
      <c r="N18">
        <f>IFERROR(VLOOKUP($A18,delibbc,2,0),0)*(Físico!M18)</f>
        <v>1972.08</v>
      </c>
      <c r="O18">
        <f>IFERROR(VLOOKUP($A18,delibbc,2,0),0)*(Físico!N18)</f>
        <v>0</v>
      </c>
      <c r="P18">
        <f>IFERROR(VLOOKUP($A18,delibbc,2,0),0)*(Físico!O18)</f>
        <v>2629.44</v>
      </c>
      <c r="Q18">
        <f>IFERROR(VLOOKUP($A18,delibbc,2,0),0)*(Físico!P18)</f>
        <v>0</v>
      </c>
      <c r="R18">
        <f>IFERROR(VLOOKUP($A18,delibbc,2,0),0)*(Físico!Q18)</f>
        <v>3286.8</v>
      </c>
      <c r="S18">
        <f>IFERROR(VLOOKUP($A18,delibbc,2,0),0)*(Físico!R18)</f>
        <v>0</v>
      </c>
      <c r="T18">
        <f>IFERROR(VLOOKUP($A18,delibbc,2,0),0)*(Físico!S18)</f>
        <v>657.36</v>
      </c>
      <c r="U18">
        <f>IFERROR(VLOOKUP($A18,delibbc,2,0),0)*(Físico!T18)</f>
        <v>0</v>
      </c>
      <c r="V18">
        <f>IFERROR(VLOOKUP($A18,delibbc,2,0),0)*(Físico!U18)</f>
        <v>13147.2</v>
      </c>
      <c r="W18">
        <f>IFERROR(VLOOKUP($A18,delibbc,2,0),0)*(Físico!V18)</f>
        <v>0</v>
      </c>
      <c r="X18" s="1">
        <f t="shared" si="1"/>
        <v>26951.760000000002</v>
      </c>
    </row>
    <row r="19" spans="1:24" x14ac:dyDescent="0.25">
      <c r="A19">
        <f t="shared" si="0"/>
        <v>41501001</v>
      </c>
      <c r="B19" t="s">
        <v>40</v>
      </c>
      <c r="C19">
        <f>IFERROR(VLOOKUP($A19,delibbc,2,0),0)*(Físico!B19)</f>
        <v>0</v>
      </c>
      <c r="D19">
        <f>IFERROR(VLOOKUP($A19,delibbc,2,0),0)*(Físico!C19)</f>
        <v>0</v>
      </c>
      <c r="E19">
        <f>IFERROR(VLOOKUP($A19,delibbc,2,0),0)*(Físico!D19)</f>
        <v>0</v>
      </c>
      <c r="F19">
        <f>IFERROR(VLOOKUP($A19,delibbc,2,0),0)*(Físico!E19)</f>
        <v>0</v>
      </c>
      <c r="G19">
        <f>IFERROR(VLOOKUP($A19,delibbc,2,0),0)*(Físico!F19)</f>
        <v>0</v>
      </c>
      <c r="H19">
        <f>IFERROR(VLOOKUP($A19,delibbc,2,0),0)*(Físico!G19)</f>
        <v>0</v>
      </c>
      <c r="I19">
        <f>IFERROR(VLOOKUP($A19,delibbc,2,0),0)*(Físico!H19)</f>
        <v>0</v>
      </c>
      <c r="J19">
        <f>IFERROR(VLOOKUP($A19,delibbc,2,0),0)*(Físico!I19)</f>
        <v>0</v>
      </c>
      <c r="K19">
        <f>IFERROR(VLOOKUP($A19,delibbc,2,0),0)*(Físico!J19)</f>
        <v>0</v>
      </c>
      <c r="L19">
        <f>IFERROR(VLOOKUP($A19,delibbc,2,0),0)*(Físico!K19)</f>
        <v>0</v>
      </c>
      <c r="M19">
        <f>IFERROR(VLOOKUP($A19,delibbc,2,0),0)*(Físico!L19)</f>
        <v>0</v>
      </c>
      <c r="N19">
        <f>IFERROR(VLOOKUP($A19,delibbc,2,0),0)*(Físico!M19)</f>
        <v>0</v>
      </c>
      <c r="O19">
        <f>IFERROR(VLOOKUP($A19,delibbc,2,0),0)*(Físico!N19)</f>
        <v>0</v>
      </c>
      <c r="P19">
        <f>IFERROR(VLOOKUP($A19,delibbc,2,0),0)*(Físico!O19)</f>
        <v>0</v>
      </c>
      <c r="Q19">
        <f>IFERROR(VLOOKUP($A19,delibbc,2,0),0)*(Físico!P19)</f>
        <v>0</v>
      </c>
      <c r="R19">
        <f>IFERROR(VLOOKUP($A19,delibbc,2,0),0)*(Físico!Q19)</f>
        <v>0</v>
      </c>
      <c r="S19">
        <f>IFERROR(VLOOKUP($A19,delibbc,2,0),0)*(Físico!R19)</f>
        <v>0</v>
      </c>
      <c r="T19">
        <f>IFERROR(VLOOKUP($A19,delibbc,2,0),0)*(Físico!S19)</f>
        <v>0</v>
      </c>
      <c r="U19">
        <f>IFERROR(VLOOKUP($A19,delibbc,2,0),0)*(Físico!T19)</f>
        <v>0</v>
      </c>
      <c r="V19">
        <f>IFERROR(VLOOKUP($A19,delibbc,2,0),0)*(Físico!U19)</f>
        <v>0</v>
      </c>
      <c r="W19">
        <f>IFERROR(VLOOKUP($A19,delibbc,2,0),0)*(Físico!V19)</f>
        <v>0</v>
      </c>
      <c r="X19" s="1">
        <f t="shared" si="1"/>
        <v>0</v>
      </c>
    </row>
    <row r="20" spans="1:24" x14ac:dyDescent="0.25">
      <c r="A20">
        <f t="shared" si="0"/>
        <v>41502003</v>
      </c>
      <c r="B20" t="s">
        <v>41</v>
      </c>
      <c r="C20">
        <f>IFERROR(VLOOKUP($A20,delibbc,2,0),0)*(Físico!B20)</f>
        <v>0</v>
      </c>
      <c r="D20">
        <f>IFERROR(VLOOKUP($A20,delibbc,2,0),0)*(Físico!C20)</f>
        <v>0</v>
      </c>
      <c r="E20">
        <f>IFERROR(VLOOKUP($A20,delibbc,2,0),0)*(Físico!D20)</f>
        <v>0</v>
      </c>
      <c r="F20">
        <f>IFERROR(VLOOKUP($A20,delibbc,2,0),0)*(Físico!E20)</f>
        <v>0</v>
      </c>
      <c r="G20">
        <f>IFERROR(VLOOKUP($A20,delibbc,2,0),0)*(Físico!F20)</f>
        <v>0</v>
      </c>
      <c r="H20">
        <f>IFERROR(VLOOKUP($A20,delibbc,2,0),0)*(Físico!G20)</f>
        <v>0</v>
      </c>
      <c r="I20">
        <f>IFERROR(VLOOKUP($A20,delibbc,2,0),0)*(Físico!H20)</f>
        <v>0</v>
      </c>
      <c r="J20">
        <f>IFERROR(VLOOKUP($A20,delibbc,2,0),0)*(Físico!I20)</f>
        <v>0</v>
      </c>
      <c r="K20">
        <f>IFERROR(VLOOKUP($A20,delibbc,2,0),0)*(Físico!J20)</f>
        <v>0</v>
      </c>
      <c r="L20">
        <f>IFERROR(VLOOKUP($A20,delibbc,2,0),0)*(Físico!K20)</f>
        <v>0</v>
      </c>
      <c r="M20">
        <f>IFERROR(VLOOKUP($A20,delibbc,2,0),0)*(Físico!L20)</f>
        <v>0</v>
      </c>
      <c r="N20">
        <f>IFERROR(VLOOKUP($A20,delibbc,2,0),0)*(Físico!M20)</f>
        <v>0</v>
      </c>
      <c r="O20">
        <f>IFERROR(VLOOKUP($A20,delibbc,2,0),0)*(Físico!N20)</f>
        <v>0</v>
      </c>
      <c r="P20">
        <f>IFERROR(VLOOKUP($A20,delibbc,2,0),0)*(Físico!O20)</f>
        <v>0</v>
      </c>
      <c r="Q20">
        <f>IFERROR(VLOOKUP($A20,delibbc,2,0),0)*(Físico!P20)</f>
        <v>0</v>
      </c>
      <c r="R20">
        <f>IFERROR(VLOOKUP($A20,delibbc,2,0),0)*(Físico!Q20)</f>
        <v>0</v>
      </c>
      <c r="S20">
        <f>IFERROR(VLOOKUP($A20,delibbc,2,0),0)*(Físico!R20)</f>
        <v>0</v>
      </c>
      <c r="T20">
        <f>IFERROR(VLOOKUP($A20,delibbc,2,0),0)*(Físico!S20)</f>
        <v>0</v>
      </c>
      <c r="U20">
        <f>IFERROR(VLOOKUP($A20,delibbc,2,0),0)*(Físico!T20)</f>
        <v>0</v>
      </c>
      <c r="V20">
        <f>IFERROR(VLOOKUP($A20,delibbc,2,0),0)*(Físico!U20)</f>
        <v>0</v>
      </c>
      <c r="W20">
        <f>IFERROR(VLOOKUP($A20,delibbc,2,0),0)*(Físico!V20)</f>
        <v>0</v>
      </c>
      <c r="X20" s="1">
        <f t="shared" si="1"/>
        <v>0</v>
      </c>
    </row>
    <row r="21" spans="1:24" x14ac:dyDescent="0.25">
      <c r="A21">
        <f t="shared" si="0"/>
        <v>41502005</v>
      </c>
      <c r="B21" t="s">
        <v>42</v>
      </c>
      <c r="C21">
        <f>IFERROR(VLOOKUP($A21,delibbc,2,0),0)*(Físico!B21)</f>
        <v>0</v>
      </c>
      <c r="D21">
        <f>IFERROR(VLOOKUP($A21,delibbc,2,0),0)*(Físico!C21)</f>
        <v>0</v>
      </c>
      <c r="E21">
        <f>IFERROR(VLOOKUP($A21,delibbc,2,0),0)*(Físico!D21)</f>
        <v>0</v>
      </c>
      <c r="F21">
        <f>IFERROR(VLOOKUP($A21,delibbc,2,0),0)*(Físico!E21)</f>
        <v>0</v>
      </c>
      <c r="G21">
        <f>IFERROR(VLOOKUP($A21,delibbc,2,0),0)*(Físico!F21)</f>
        <v>0</v>
      </c>
      <c r="H21">
        <f>IFERROR(VLOOKUP($A21,delibbc,2,0),0)*(Físico!G21)</f>
        <v>0</v>
      </c>
      <c r="I21">
        <f>IFERROR(VLOOKUP($A21,delibbc,2,0),0)*(Físico!H21)</f>
        <v>0</v>
      </c>
      <c r="J21">
        <f>IFERROR(VLOOKUP($A21,delibbc,2,0),0)*(Físico!I21)</f>
        <v>0</v>
      </c>
      <c r="K21">
        <f>IFERROR(VLOOKUP($A21,delibbc,2,0),0)*(Físico!J21)</f>
        <v>0</v>
      </c>
      <c r="L21">
        <f>IFERROR(VLOOKUP($A21,delibbc,2,0),0)*(Físico!K21)</f>
        <v>0</v>
      </c>
      <c r="M21">
        <f>IFERROR(VLOOKUP($A21,delibbc,2,0),0)*(Físico!L21)</f>
        <v>0</v>
      </c>
      <c r="N21">
        <f>IFERROR(VLOOKUP($A21,delibbc,2,0),0)*(Físico!M21)</f>
        <v>0</v>
      </c>
      <c r="O21">
        <f>IFERROR(VLOOKUP($A21,delibbc,2,0),0)*(Físico!N21)</f>
        <v>0</v>
      </c>
      <c r="P21">
        <f>IFERROR(VLOOKUP($A21,delibbc,2,0),0)*(Físico!O21)</f>
        <v>0</v>
      </c>
      <c r="Q21">
        <f>IFERROR(VLOOKUP($A21,delibbc,2,0),0)*(Físico!P21)</f>
        <v>0</v>
      </c>
      <c r="R21">
        <f>IFERROR(VLOOKUP($A21,delibbc,2,0),0)*(Físico!Q21)</f>
        <v>0</v>
      </c>
      <c r="S21">
        <f>IFERROR(VLOOKUP($A21,delibbc,2,0),0)*(Físico!R21)</f>
        <v>0</v>
      </c>
      <c r="T21">
        <f>IFERROR(VLOOKUP($A21,delibbc,2,0),0)*(Físico!S21)</f>
        <v>0</v>
      </c>
      <c r="U21">
        <f>IFERROR(VLOOKUP($A21,delibbc,2,0),0)*(Físico!T21)</f>
        <v>0</v>
      </c>
      <c r="V21">
        <f>IFERROR(VLOOKUP($A21,delibbc,2,0),0)*(Físico!U21)</f>
        <v>0</v>
      </c>
      <c r="W21">
        <f>IFERROR(VLOOKUP($A21,delibbc,2,0),0)*(Físico!V21)</f>
        <v>0</v>
      </c>
      <c r="X21" s="1">
        <f t="shared" si="1"/>
        <v>0</v>
      </c>
    </row>
    <row r="22" spans="1:24" x14ac:dyDescent="0.25">
      <c r="A22">
        <f t="shared" si="0"/>
        <v>41502006</v>
      </c>
      <c r="B22" t="s">
        <v>43</v>
      </c>
      <c r="C22">
        <f>IFERROR(VLOOKUP($A22,delibbc,2,0),0)*(Físico!B22)</f>
        <v>0</v>
      </c>
      <c r="D22">
        <f>IFERROR(VLOOKUP($A22,delibbc,2,0),0)*(Físico!C22)</f>
        <v>0</v>
      </c>
      <c r="E22">
        <f>IFERROR(VLOOKUP($A22,delibbc,2,0),0)*(Físico!D22)</f>
        <v>0</v>
      </c>
      <c r="F22">
        <f>IFERROR(VLOOKUP($A22,delibbc,2,0),0)*(Físico!E22)</f>
        <v>0</v>
      </c>
      <c r="G22">
        <f>IFERROR(VLOOKUP($A22,delibbc,2,0),0)*(Físico!F22)</f>
        <v>0</v>
      </c>
      <c r="H22">
        <f>IFERROR(VLOOKUP($A22,delibbc,2,0),0)*(Físico!G22)</f>
        <v>0</v>
      </c>
      <c r="I22">
        <f>IFERROR(VLOOKUP($A22,delibbc,2,0),0)*(Físico!H22)</f>
        <v>0</v>
      </c>
      <c r="J22">
        <f>IFERROR(VLOOKUP($A22,delibbc,2,0),0)*(Físico!I22)</f>
        <v>0</v>
      </c>
      <c r="K22">
        <f>IFERROR(VLOOKUP($A22,delibbc,2,0),0)*(Físico!J22)</f>
        <v>0</v>
      </c>
      <c r="L22">
        <f>IFERROR(VLOOKUP($A22,delibbc,2,0),0)*(Físico!K22)</f>
        <v>0</v>
      </c>
      <c r="M22">
        <f>IFERROR(VLOOKUP($A22,delibbc,2,0),0)*(Físico!L22)</f>
        <v>0</v>
      </c>
      <c r="N22">
        <f>IFERROR(VLOOKUP($A22,delibbc,2,0),0)*(Físico!M22)</f>
        <v>0</v>
      </c>
      <c r="O22">
        <f>IFERROR(VLOOKUP($A22,delibbc,2,0),0)*(Físico!N22)</f>
        <v>0</v>
      </c>
      <c r="P22">
        <f>IFERROR(VLOOKUP($A22,delibbc,2,0),0)*(Físico!O22)</f>
        <v>0</v>
      </c>
      <c r="Q22">
        <f>IFERROR(VLOOKUP($A22,delibbc,2,0),0)*(Físico!P22)</f>
        <v>0</v>
      </c>
      <c r="R22">
        <f>IFERROR(VLOOKUP($A22,delibbc,2,0),0)*(Físico!Q22)</f>
        <v>0</v>
      </c>
      <c r="S22">
        <f>IFERROR(VLOOKUP($A22,delibbc,2,0),0)*(Físico!R22)</f>
        <v>0</v>
      </c>
      <c r="T22">
        <f>IFERROR(VLOOKUP($A22,delibbc,2,0),0)*(Físico!S22)</f>
        <v>0</v>
      </c>
      <c r="U22">
        <f>IFERROR(VLOOKUP($A22,delibbc,2,0),0)*(Físico!T22)</f>
        <v>0</v>
      </c>
      <c r="V22">
        <f>IFERROR(VLOOKUP($A22,delibbc,2,0),0)*(Físico!U22)</f>
        <v>0</v>
      </c>
      <c r="W22">
        <f>IFERROR(VLOOKUP($A22,delibbc,2,0),0)*(Físico!V22)</f>
        <v>0</v>
      </c>
      <c r="X22" s="1">
        <f t="shared" si="1"/>
        <v>0</v>
      </c>
    </row>
    <row r="23" spans="1:24" x14ac:dyDescent="0.25">
      <c r="A23">
        <f t="shared" si="0"/>
        <v>41502007</v>
      </c>
      <c r="B23" t="s">
        <v>44</v>
      </c>
      <c r="C23">
        <f>IFERROR(VLOOKUP($A23,delibbc,2,0),0)*(Físico!B23)</f>
        <v>0</v>
      </c>
      <c r="D23">
        <f>IFERROR(VLOOKUP($A23,delibbc,2,0),0)*(Físico!C23)</f>
        <v>0</v>
      </c>
      <c r="E23">
        <f>IFERROR(VLOOKUP($A23,delibbc,2,0),0)*(Físico!D23)</f>
        <v>0</v>
      </c>
      <c r="F23">
        <f>IFERROR(VLOOKUP($A23,delibbc,2,0),0)*(Físico!E23)</f>
        <v>0</v>
      </c>
      <c r="G23">
        <f>IFERROR(VLOOKUP($A23,delibbc,2,0),0)*(Físico!F23)</f>
        <v>0</v>
      </c>
      <c r="H23">
        <f>IFERROR(VLOOKUP($A23,delibbc,2,0),0)*(Físico!G23)</f>
        <v>0</v>
      </c>
      <c r="I23">
        <f>IFERROR(VLOOKUP($A23,delibbc,2,0),0)*(Físico!H23)</f>
        <v>0</v>
      </c>
      <c r="J23">
        <f>IFERROR(VLOOKUP($A23,delibbc,2,0),0)*(Físico!I23)</f>
        <v>0</v>
      </c>
      <c r="K23">
        <f>IFERROR(VLOOKUP($A23,delibbc,2,0),0)*(Físico!J23)</f>
        <v>0</v>
      </c>
      <c r="L23">
        <f>IFERROR(VLOOKUP($A23,delibbc,2,0),0)*(Físico!K23)</f>
        <v>0</v>
      </c>
      <c r="M23">
        <f>IFERROR(VLOOKUP($A23,delibbc,2,0),0)*(Físico!L23)</f>
        <v>0</v>
      </c>
      <c r="N23">
        <f>IFERROR(VLOOKUP($A23,delibbc,2,0),0)*(Físico!M23)</f>
        <v>0</v>
      </c>
      <c r="O23">
        <f>IFERROR(VLOOKUP($A23,delibbc,2,0),0)*(Físico!N23)</f>
        <v>0</v>
      </c>
      <c r="P23">
        <f>IFERROR(VLOOKUP($A23,delibbc,2,0),0)*(Físico!O23)</f>
        <v>0</v>
      </c>
      <c r="Q23">
        <f>IFERROR(VLOOKUP($A23,delibbc,2,0),0)*(Físico!P23)</f>
        <v>0</v>
      </c>
      <c r="R23">
        <f>IFERROR(VLOOKUP($A23,delibbc,2,0),0)*(Físico!Q23)</f>
        <v>0</v>
      </c>
      <c r="S23">
        <f>IFERROR(VLOOKUP($A23,delibbc,2,0),0)*(Físico!R23)</f>
        <v>0</v>
      </c>
      <c r="T23">
        <f>IFERROR(VLOOKUP($A23,delibbc,2,0),0)*(Físico!S23)</f>
        <v>0</v>
      </c>
      <c r="U23">
        <f>IFERROR(VLOOKUP($A23,delibbc,2,0),0)*(Físico!T23)</f>
        <v>0</v>
      </c>
      <c r="V23">
        <f>IFERROR(VLOOKUP($A23,delibbc,2,0),0)*(Físico!U23)</f>
        <v>0</v>
      </c>
      <c r="W23">
        <f>IFERROR(VLOOKUP($A23,delibbc,2,0),0)*(Físico!V23)</f>
        <v>0</v>
      </c>
      <c r="X23" s="1">
        <f t="shared" si="1"/>
        <v>0</v>
      </c>
    </row>
    <row r="24" spans="1:24" x14ac:dyDescent="0.25">
      <c r="A24">
        <f t="shared" si="0"/>
        <v>41504003</v>
      </c>
      <c r="B24" t="s">
        <v>45</v>
      </c>
      <c r="C24">
        <f>IFERROR(VLOOKUP($A24,delibbc,2,0),0)*(Físico!B24)</f>
        <v>0</v>
      </c>
      <c r="D24">
        <f>IFERROR(VLOOKUP($A24,delibbc,2,0),0)*(Físico!C24)</f>
        <v>1300</v>
      </c>
      <c r="E24">
        <f>IFERROR(VLOOKUP($A24,delibbc,2,0),0)*(Físico!D24)</f>
        <v>0</v>
      </c>
      <c r="F24">
        <f>IFERROR(VLOOKUP($A24,delibbc,2,0),0)*(Físico!E24)</f>
        <v>0</v>
      </c>
      <c r="G24">
        <f>IFERROR(VLOOKUP($A24,delibbc,2,0),0)*(Físico!F24)</f>
        <v>0</v>
      </c>
      <c r="H24">
        <f>IFERROR(VLOOKUP($A24,delibbc,2,0),0)*(Físico!G24)</f>
        <v>0</v>
      </c>
      <c r="I24">
        <f>IFERROR(VLOOKUP($A24,delibbc,2,0),0)*(Físico!H24)</f>
        <v>1300</v>
      </c>
      <c r="J24">
        <f>IFERROR(VLOOKUP($A24,delibbc,2,0),0)*(Físico!I24)</f>
        <v>0</v>
      </c>
      <c r="K24">
        <f>IFERROR(VLOOKUP($A24,delibbc,2,0),0)*(Físico!J24)</f>
        <v>0</v>
      </c>
      <c r="L24">
        <f>IFERROR(VLOOKUP($A24,delibbc,2,0),0)*(Físico!K24)</f>
        <v>0</v>
      </c>
      <c r="M24">
        <f>IFERROR(VLOOKUP($A24,delibbc,2,0),0)*(Físico!L24)</f>
        <v>0</v>
      </c>
      <c r="N24">
        <f>IFERROR(VLOOKUP($A24,delibbc,2,0),0)*(Físico!M24)</f>
        <v>0</v>
      </c>
      <c r="O24">
        <f>IFERROR(VLOOKUP($A24,delibbc,2,0),0)*(Físico!N24)</f>
        <v>0</v>
      </c>
      <c r="P24">
        <f>IFERROR(VLOOKUP($A24,delibbc,2,0),0)*(Físico!O24)</f>
        <v>0</v>
      </c>
      <c r="Q24">
        <f>IFERROR(VLOOKUP($A24,delibbc,2,0),0)*(Físico!P24)</f>
        <v>0</v>
      </c>
      <c r="R24">
        <f>IFERROR(VLOOKUP($A24,delibbc,2,0),0)*(Físico!Q24)</f>
        <v>0</v>
      </c>
      <c r="S24">
        <f>IFERROR(VLOOKUP($A24,delibbc,2,0),0)*(Físico!R24)</f>
        <v>0</v>
      </c>
      <c r="T24">
        <f>IFERROR(VLOOKUP($A24,delibbc,2,0),0)*(Físico!S24)</f>
        <v>0</v>
      </c>
      <c r="U24">
        <f>IFERROR(VLOOKUP($A24,delibbc,2,0),0)*(Físico!T24)</f>
        <v>0</v>
      </c>
      <c r="V24">
        <f>IFERROR(VLOOKUP($A24,delibbc,2,0),0)*(Físico!U24)</f>
        <v>0</v>
      </c>
      <c r="W24">
        <f>IFERROR(VLOOKUP($A24,delibbc,2,0),0)*(Físico!V24)</f>
        <v>0</v>
      </c>
      <c r="X24" s="1">
        <f t="shared" si="1"/>
        <v>2600</v>
      </c>
    </row>
    <row r="25" spans="1:24" x14ac:dyDescent="0.25">
      <c r="A25">
        <f t="shared" si="0"/>
        <v>41601001</v>
      </c>
      <c r="B25" t="s">
        <v>46</v>
      </c>
      <c r="C25">
        <f>IFERROR(VLOOKUP($A25,delibbc,2,0),0)*(Físico!B25)</f>
        <v>0</v>
      </c>
      <c r="D25">
        <f>IFERROR(VLOOKUP($A25,delibbc,2,0),0)*(Físico!C25)</f>
        <v>0</v>
      </c>
      <c r="E25">
        <f>IFERROR(VLOOKUP($A25,delibbc,2,0),0)*(Físico!D25)</f>
        <v>0</v>
      </c>
      <c r="F25">
        <f>IFERROR(VLOOKUP($A25,delibbc,2,0),0)*(Físico!E25)</f>
        <v>0</v>
      </c>
      <c r="G25">
        <f>IFERROR(VLOOKUP($A25,delibbc,2,0),0)*(Físico!F25)</f>
        <v>0</v>
      </c>
      <c r="H25">
        <f>IFERROR(VLOOKUP($A25,delibbc,2,0),0)*(Físico!G25)</f>
        <v>0</v>
      </c>
      <c r="I25">
        <f>IFERROR(VLOOKUP($A25,delibbc,2,0),0)*(Físico!H25)</f>
        <v>0</v>
      </c>
      <c r="J25">
        <f>IFERROR(VLOOKUP($A25,delibbc,2,0),0)*(Físico!I25)</f>
        <v>839.28</v>
      </c>
      <c r="K25">
        <f>IFERROR(VLOOKUP($A25,delibbc,2,0),0)*(Físico!J25)</f>
        <v>0</v>
      </c>
      <c r="L25">
        <f>IFERROR(VLOOKUP($A25,delibbc,2,0),0)*(Físico!K25)</f>
        <v>839.28</v>
      </c>
      <c r="M25">
        <f>IFERROR(VLOOKUP($A25,delibbc,2,0),0)*(Físico!L25)</f>
        <v>0</v>
      </c>
      <c r="N25">
        <f>IFERROR(VLOOKUP($A25,delibbc,2,0),0)*(Físico!M25)</f>
        <v>0</v>
      </c>
      <c r="O25">
        <f>IFERROR(VLOOKUP($A25,delibbc,2,0),0)*(Físico!N25)</f>
        <v>0</v>
      </c>
      <c r="P25">
        <f>IFERROR(VLOOKUP($A25,delibbc,2,0),0)*(Físico!O25)</f>
        <v>0</v>
      </c>
      <c r="Q25">
        <f>IFERROR(VLOOKUP($A25,delibbc,2,0),0)*(Físico!P25)</f>
        <v>0</v>
      </c>
      <c r="R25">
        <f>IFERROR(VLOOKUP($A25,delibbc,2,0),0)*(Físico!Q25)</f>
        <v>839.28</v>
      </c>
      <c r="S25">
        <f>IFERROR(VLOOKUP($A25,delibbc,2,0),0)*(Físico!R25)</f>
        <v>0</v>
      </c>
      <c r="T25">
        <f>IFERROR(VLOOKUP($A25,delibbc,2,0),0)*(Físico!S25)</f>
        <v>0</v>
      </c>
      <c r="U25">
        <f>IFERROR(VLOOKUP($A25,delibbc,2,0),0)*(Físico!T25)</f>
        <v>0</v>
      </c>
      <c r="V25">
        <f>IFERROR(VLOOKUP($A25,delibbc,2,0),0)*(Físico!U25)</f>
        <v>0</v>
      </c>
      <c r="W25">
        <f>IFERROR(VLOOKUP($A25,delibbc,2,0),0)*(Físico!V25)</f>
        <v>0</v>
      </c>
      <c r="X25" s="1">
        <f t="shared" si="1"/>
        <v>2517.84</v>
      </c>
    </row>
    <row r="26" spans="1:24" x14ac:dyDescent="0.25">
      <c r="A26">
        <f t="shared" si="0"/>
        <v>41601007</v>
      </c>
      <c r="B26" t="s">
        <v>47</v>
      </c>
      <c r="C26">
        <f>IFERROR(VLOOKUP($A26,delibbc,2,0),0)*(Físico!B26)</f>
        <v>0</v>
      </c>
      <c r="D26">
        <f>IFERROR(VLOOKUP($A26,delibbc,2,0),0)*(Físico!C26)</f>
        <v>0</v>
      </c>
      <c r="E26">
        <f>IFERROR(VLOOKUP($A26,delibbc,2,0),0)*(Físico!D26)</f>
        <v>0</v>
      </c>
      <c r="F26">
        <f>IFERROR(VLOOKUP($A26,delibbc,2,0),0)*(Físico!E26)</f>
        <v>0</v>
      </c>
      <c r="G26">
        <f>IFERROR(VLOOKUP($A26,delibbc,2,0),0)*(Físico!F26)</f>
        <v>0</v>
      </c>
      <c r="H26">
        <f>IFERROR(VLOOKUP($A26,delibbc,2,0),0)*(Físico!G26)</f>
        <v>0</v>
      </c>
      <c r="I26">
        <f>IFERROR(VLOOKUP($A26,delibbc,2,0),0)*(Físico!H26)</f>
        <v>0</v>
      </c>
      <c r="J26">
        <f>IFERROR(VLOOKUP($A26,delibbc,2,0),0)*(Físico!I26)</f>
        <v>0</v>
      </c>
      <c r="K26">
        <f>IFERROR(VLOOKUP($A26,delibbc,2,0),0)*(Físico!J26)</f>
        <v>0</v>
      </c>
      <c r="L26">
        <f>IFERROR(VLOOKUP($A26,delibbc,2,0),0)*(Físico!K26)</f>
        <v>0</v>
      </c>
      <c r="M26">
        <f>IFERROR(VLOOKUP($A26,delibbc,2,0),0)*(Físico!L26)</f>
        <v>0</v>
      </c>
      <c r="N26">
        <f>IFERROR(VLOOKUP($A26,delibbc,2,0),0)*(Físico!M26)</f>
        <v>0</v>
      </c>
      <c r="O26">
        <f>IFERROR(VLOOKUP($A26,delibbc,2,0),0)*(Físico!N26)</f>
        <v>3506.6</v>
      </c>
      <c r="P26">
        <f>IFERROR(VLOOKUP($A26,delibbc,2,0),0)*(Físico!O26)</f>
        <v>0</v>
      </c>
      <c r="Q26">
        <f>IFERROR(VLOOKUP($A26,delibbc,2,0),0)*(Físico!P26)</f>
        <v>0</v>
      </c>
      <c r="R26">
        <f>IFERROR(VLOOKUP($A26,delibbc,2,0),0)*(Físico!Q26)</f>
        <v>0</v>
      </c>
      <c r="S26">
        <f>IFERROR(VLOOKUP($A26,delibbc,2,0),0)*(Físico!R26)</f>
        <v>0</v>
      </c>
      <c r="T26">
        <f>IFERROR(VLOOKUP($A26,delibbc,2,0),0)*(Físico!S26)</f>
        <v>0</v>
      </c>
      <c r="U26">
        <f>IFERROR(VLOOKUP($A26,delibbc,2,0),0)*(Físico!T26)</f>
        <v>0</v>
      </c>
      <c r="V26">
        <f>IFERROR(VLOOKUP($A26,delibbc,2,0),0)*(Físico!U26)</f>
        <v>0</v>
      </c>
      <c r="W26">
        <f>IFERROR(VLOOKUP($A26,delibbc,2,0),0)*(Físico!V26)</f>
        <v>0</v>
      </c>
      <c r="X26" s="1">
        <f t="shared" si="1"/>
        <v>3506.6</v>
      </c>
    </row>
    <row r="27" spans="1:24" x14ac:dyDescent="0.25">
      <c r="A27">
        <f t="shared" si="0"/>
        <v>41601011</v>
      </c>
      <c r="B27" t="s">
        <v>48</v>
      </c>
      <c r="C27">
        <f>IFERROR(VLOOKUP($A27,delibbc,2,0),0)*(Físico!B27)</f>
        <v>0</v>
      </c>
      <c r="D27">
        <f>IFERROR(VLOOKUP($A27,delibbc,2,0),0)*(Físico!C27)</f>
        <v>0</v>
      </c>
      <c r="E27">
        <f>IFERROR(VLOOKUP($A27,delibbc,2,0),0)*(Físico!D27)</f>
        <v>0</v>
      </c>
      <c r="F27">
        <f>IFERROR(VLOOKUP($A27,delibbc,2,0),0)*(Físico!E27)</f>
        <v>0</v>
      </c>
      <c r="G27">
        <f>IFERROR(VLOOKUP($A27,delibbc,2,0),0)*(Físico!F27)</f>
        <v>852.49</v>
      </c>
      <c r="H27">
        <f>IFERROR(VLOOKUP($A27,delibbc,2,0),0)*(Físico!G27)</f>
        <v>0</v>
      </c>
      <c r="I27">
        <f>IFERROR(VLOOKUP($A27,delibbc,2,0),0)*(Físico!H27)</f>
        <v>0</v>
      </c>
      <c r="J27">
        <f>IFERROR(VLOOKUP($A27,delibbc,2,0),0)*(Físico!I27)</f>
        <v>0</v>
      </c>
      <c r="K27">
        <f>IFERROR(VLOOKUP($A27,delibbc,2,0),0)*(Físico!J27)</f>
        <v>0</v>
      </c>
      <c r="L27">
        <f>IFERROR(VLOOKUP($A27,delibbc,2,0),0)*(Físico!K27)</f>
        <v>0</v>
      </c>
      <c r="M27">
        <f>IFERROR(VLOOKUP($A27,delibbc,2,0),0)*(Físico!L27)</f>
        <v>0</v>
      </c>
      <c r="N27">
        <f>IFERROR(VLOOKUP($A27,delibbc,2,0),0)*(Físico!M27)</f>
        <v>0</v>
      </c>
      <c r="O27">
        <f>IFERROR(VLOOKUP($A27,delibbc,2,0),0)*(Físico!N27)</f>
        <v>1704.98</v>
      </c>
      <c r="P27">
        <f>IFERROR(VLOOKUP($A27,delibbc,2,0),0)*(Físico!O27)</f>
        <v>0</v>
      </c>
      <c r="Q27">
        <f>IFERROR(VLOOKUP($A27,delibbc,2,0),0)*(Físico!P27)</f>
        <v>0</v>
      </c>
      <c r="R27">
        <f>IFERROR(VLOOKUP($A27,delibbc,2,0),0)*(Físico!Q27)</f>
        <v>852.49</v>
      </c>
      <c r="S27">
        <f>IFERROR(VLOOKUP($A27,delibbc,2,0),0)*(Físico!R27)</f>
        <v>0</v>
      </c>
      <c r="T27">
        <f>IFERROR(VLOOKUP($A27,delibbc,2,0),0)*(Físico!S27)</f>
        <v>0</v>
      </c>
      <c r="U27">
        <f>IFERROR(VLOOKUP($A27,delibbc,2,0),0)*(Físico!T27)</f>
        <v>0</v>
      </c>
      <c r="V27">
        <f>IFERROR(VLOOKUP($A27,delibbc,2,0),0)*(Físico!U27)</f>
        <v>0</v>
      </c>
      <c r="W27">
        <f>IFERROR(VLOOKUP($A27,delibbc,2,0),0)*(Físico!V27)</f>
        <v>0</v>
      </c>
      <c r="X27" s="1">
        <f t="shared" si="1"/>
        <v>3409.96</v>
      </c>
    </row>
    <row r="28" spans="1:24" x14ac:dyDescent="0.25">
      <c r="A28">
        <f t="shared" si="0"/>
        <v>41601012</v>
      </c>
      <c r="B28" t="s">
        <v>49</v>
      </c>
      <c r="C28">
        <f>IFERROR(VLOOKUP($A28,delibbc,2,0),0)*(Físico!B28)</f>
        <v>0</v>
      </c>
      <c r="D28">
        <f>IFERROR(VLOOKUP($A28,delibbc,2,0),0)*(Físico!C28)</f>
        <v>0</v>
      </c>
      <c r="E28">
        <f>IFERROR(VLOOKUP($A28,delibbc,2,0),0)*(Físico!D28)</f>
        <v>0</v>
      </c>
      <c r="F28">
        <f>IFERROR(VLOOKUP($A28,delibbc,2,0),0)*(Físico!E28)</f>
        <v>0</v>
      </c>
      <c r="G28">
        <f>IFERROR(VLOOKUP($A28,delibbc,2,0),0)*(Físico!F28)</f>
        <v>0</v>
      </c>
      <c r="H28">
        <f>IFERROR(VLOOKUP($A28,delibbc,2,0),0)*(Físico!G28)</f>
        <v>0</v>
      </c>
      <c r="I28">
        <f>IFERROR(VLOOKUP($A28,delibbc,2,0),0)*(Físico!H28)</f>
        <v>0</v>
      </c>
      <c r="J28">
        <f>IFERROR(VLOOKUP($A28,delibbc,2,0),0)*(Físico!I28)</f>
        <v>0</v>
      </c>
      <c r="K28">
        <f>IFERROR(VLOOKUP($A28,delibbc,2,0),0)*(Físico!J28)</f>
        <v>0</v>
      </c>
      <c r="L28">
        <f>IFERROR(VLOOKUP($A28,delibbc,2,0),0)*(Físico!K28)</f>
        <v>0</v>
      </c>
      <c r="M28">
        <f>IFERROR(VLOOKUP($A28,delibbc,2,0),0)*(Físico!L28)</f>
        <v>0</v>
      </c>
      <c r="N28">
        <f>IFERROR(VLOOKUP($A28,delibbc,2,0),0)*(Físico!M28)</f>
        <v>0</v>
      </c>
      <c r="O28">
        <f>IFERROR(VLOOKUP($A28,delibbc,2,0),0)*(Físico!N28)</f>
        <v>0</v>
      </c>
      <c r="P28">
        <f>IFERROR(VLOOKUP($A28,delibbc,2,0),0)*(Físico!O28)</f>
        <v>0</v>
      </c>
      <c r="Q28">
        <f>IFERROR(VLOOKUP($A28,delibbc,2,0),0)*(Físico!P28)</f>
        <v>0</v>
      </c>
      <c r="R28">
        <f>IFERROR(VLOOKUP($A28,delibbc,2,0),0)*(Físico!Q28)</f>
        <v>3983.29</v>
      </c>
      <c r="S28">
        <f>IFERROR(VLOOKUP($A28,delibbc,2,0),0)*(Físico!R28)</f>
        <v>7966.58</v>
      </c>
      <c r="T28">
        <f>IFERROR(VLOOKUP($A28,delibbc,2,0),0)*(Físico!S28)</f>
        <v>0</v>
      </c>
      <c r="U28">
        <f>IFERROR(VLOOKUP($A28,delibbc,2,0),0)*(Físico!T28)</f>
        <v>0</v>
      </c>
      <c r="V28">
        <f>IFERROR(VLOOKUP($A28,delibbc,2,0),0)*(Físico!U28)</f>
        <v>0</v>
      </c>
      <c r="W28">
        <f>IFERROR(VLOOKUP($A28,delibbc,2,0),0)*(Físico!V28)</f>
        <v>0</v>
      </c>
      <c r="X28" s="1">
        <f t="shared" si="1"/>
        <v>11949.869999999999</v>
      </c>
    </row>
    <row r="29" spans="1:24" x14ac:dyDescent="0.25">
      <c r="A29">
        <f t="shared" si="0"/>
        <v>41601013</v>
      </c>
      <c r="B29" t="s">
        <v>50</v>
      </c>
      <c r="C29">
        <f>IFERROR(VLOOKUP($A29,delibbc,2,0),0)*(Físico!B29)</f>
        <v>0</v>
      </c>
      <c r="D29">
        <f>IFERROR(VLOOKUP($A29,delibbc,2,0),0)*(Físico!C29)</f>
        <v>0</v>
      </c>
      <c r="E29">
        <f>IFERROR(VLOOKUP($A29,delibbc,2,0),0)*(Físico!D29)</f>
        <v>0</v>
      </c>
      <c r="F29">
        <f>IFERROR(VLOOKUP($A29,delibbc,2,0),0)*(Físico!E29)</f>
        <v>0</v>
      </c>
      <c r="G29">
        <f>IFERROR(VLOOKUP($A29,delibbc,2,0),0)*(Físico!F29)</f>
        <v>13248.78</v>
      </c>
      <c r="H29">
        <f>IFERROR(VLOOKUP($A29,delibbc,2,0),0)*(Físico!G29)</f>
        <v>0</v>
      </c>
      <c r="I29">
        <f>IFERROR(VLOOKUP($A29,delibbc,2,0),0)*(Físico!H29)</f>
        <v>0</v>
      </c>
      <c r="J29">
        <f>IFERROR(VLOOKUP($A29,delibbc,2,0),0)*(Físico!I29)</f>
        <v>8832.52</v>
      </c>
      <c r="K29">
        <f>IFERROR(VLOOKUP($A29,delibbc,2,0),0)*(Físico!J29)</f>
        <v>0</v>
      </c>
      <c r="L29">
        <f>IFERROR(VLOOKUP($A29,delibbc,2,0),0)*(Físico!K29)</f>
        <v>0</v>
      </c>
      <c r="M29">
        <f>IFERROR(VLOOKUP($A29,delibbc,2,0),0)*(Físico!L29)</f>
        <v>0</v>
      </c>
      <c r="N29">
        <f>IFERROR(VLOOKUP($A29,delibbc,2,0),0)*(Físico!M29)</f>
        <v>0</v>
      </c>
      <c r="O29">
        <f>IFERROR(VLOOKUP($A29,delibbc,2,0),0)*(Físico!N29)</f>
        <v>13248.78</v>
      </c>
      <c r="P29">
        <f>IFERROR(VLOOKUP($A29,delibbc,2,0),0)*(Físico!O29)</f>
        <v>0</v>
      </c>
      <c r="Q29">
        <f>IFERROR(VLOOKUP($A29,delibbc,2,0),0)*(Físico!P29)</f>
        <v>0</v>
      </c>
      <c r="R29">
        <f>IFERROR(VLOOKUP($A29,delibbc,2,0),0)*(Físico!Q29)</f>
        <v>4416.26</v>
      </c>
      <c r="S29">
        <f>IFERROR(VLOOKUP($A29,delibbc,2,0),0)*(Físico!R29)</f>
        <v>0</v>
      </c>
      <c r="T29">
        <f>IFERROR(VLOOKUP($A29,delibbc,2,0),0)*(Físico!S29)</f>
        <v>0</v>
      </c>
      <c r="U29">
        <f>IFERROR(VLOOKUP($A29,delibbc,2,0),0)*(Físico!T29)</f>
        <v>0</v>
      </c>
      <c r="V29">
        <f>IFERROR(VLOOKUP($A29,delibbc,2,0),0)*(Físico!U29)</f>
        <v>0</v>
      </c>
      <c r="W29">
        <f>IFERROR(VLOOKUP($A29,delibbc,2,0),0)*(Físico!V29)</f>
        <v>0</v>
      </c>
      <c r="X29" s="1">
        <f t="shared" si="1"/>
        <v>39746.340000000004</v>
      </c>
    </row>
    <row r="30" spans="1:24" x14ac:dyDescent="0.25">
      <c r="A30">
        <f t="shared" si="0"/>
        <v>41601016</v>
      </c>
      <c r="B30" t="s">
        <v>51</v>
      </c>
      <c r="C30">
        <f>IFERROR(VLOOKUP($A30,delibbc,2,0),0)*(Físico!B30)</f>
        <v>0</v>
      </c>
      <c r="D30">
        <f>IFERROR(VLOOKUP($A30,delibbc,2,0),0)*(Físico!C30)</f>
        <v>0</v>
      </c>
      <c r="E30">
        <f>IFERROR(VLOOKUP($A30,delibbc,2,0),0)*(Físico!D30)</f>
        <v>0</v>
      </c>
      <c r="F30">
        <f>IFERROR(VLOOKUP($A30,delibbc,2,0),0)*(Físico!E30)</f>
        <v>0</v>
      </c>
      <c r="G30">
        <f>IFERROR(VLOOKUP($A30,delibbc,2,0),0)*(Físico!F30)</f>
        <v>4280.18</v>
      </c>
      <c r="H30">
        <f>IFERROR(VLOOKUP($A30,delibbc,2,0),0)*(Físico!G30)</f>
        <v>0</v>
      </c>
      <c r="I30">
        <f>IFERROR(VLOOKUP($A30,delibbc,2,0),0)*(Físico!H30)</f>
        <v>0</v>
      </c>
      <c r="J30">
        <f>IFERROR(VLOOKUP($A30,delibbc,2,0),0)*(Físico!I30)</f>
        <v>4280.18</v>
      </c>
      <c r="K30">
        <f>IFERROR(VLOOKUP($A30,delibbc,2,0),0)*(Físico!J30)</f>
        <v>0</v>
      </c>
      <c r="L30">
        <f>IFERROR(VLOOKUP($A30,delibbc,2,0),0)*(Físico!K30)</f>
        <v>0</v>
      </c>
      <c r="M30">
        <f>IFERROR(VLOOKUP($A30,delibbc,2,0),0)*(Físico!L30)</f>
        <v>0</v>
      </c>
      <c r="N30">
        <f>IFERROR(VLOOKUP($A30,delibbc,2,0),0)*(Físico!M30)</f>
        <v>0</v>
      </c>
      <c r="O30">
        <f>IFERROR(VLOOKUP($A30,delibbc,2,0),0)*(Físico!N30)</f>
        <v>0</v>
      </c>
      <c r="P30">
        <f>IFERROR(VLOOKUP($A30,delibbc,2,0),0)*(Físico!O30)</f>
        <v>0</v>
      </c>
      <c r="Q30">
        <f>IFERROR(VLOOKUP($A30,delibbc,2,0),0)*(Físico!P30)</f>
        <v>0</v>
      </c>
      <c r="R30">
        <f>IFERROR(VLOOKUP($A30,delibbc,2,0),0)*(Físico!Q30)</f>
        <v>0</v>
      </c>
      <c r="S30">
        <f>IFERROR(VLOOKUP($A30,delibbc,2,0),0)*(Físico!R30)</f>
        <v>0</v>
      </c>
      <c r="T30">
        <f>IFERROR(VLOOKUP($A30,delibbc,2,0),0)*(Físico!S30)</f>
        <v>0</v>
      </c>
      <c r="U30">
        <f>IFERROR(VLOOKUP($A30,delibbc,2,0),0)*(Físico!T30)</f>
        <v>0</v>
      </c>
      <c r="V30">
        <f>IFERROR(VLOOKUP($A30,delibbc,2,0),0)*(Físico!U30)</f>
        <v>0</v>
      </c>
      <c r="W30">
        <f>IFERROR(VLOOKUP($A30,delibbc,2,0),0)*(Físico!V30)</f>
        <v>0</v>
      </c>
      <c r="X30" s="1">
        <f t="shared" si="1"/>
        <v>8560.36</v>
      </c>
    </row>
    <row r="31" spans="1:24" x14ac:dyDescent="0.25">
      <c r="A31">
        <f t="shared" si="0"/>
        <v>41601017</v>
      </c>
      <c r="B31" t="s">
        <v>52</v>
      </c>
      <c r="C31">
        <f>IFERROR(VLOOKUP($A31,delibbc,2,0),0)*(Físico!B31)</f>
        <v>0</v>
      </c>
      <c r="D31">
        <f>IFERROR(VLOOKUP($A31,delibbc,2,0),0)*(Físico!C31)</f>
        <v>0</v>
      </c>
      <c r="E31">
        <f>IFERROR(VLOOKUP($A31,delibbc,2,0),0)*(Físico!D31)</f>
        <v>0</v>
      </c>
      <c r="F31">
        <f>IFERROR(VLOOKUP($A31,delibbc,2,0),0)*(Físico!E31)</f>
        <v>0</v>
      </c>
      <c r="G31">
        <f>IFERROR(VLOOKUP($A31,delibbc,2,0),0)*(Físico!F31)</f>
        <v>2080.84</v>
      </c>
      <c r="H31">
        <f>IFERROR(VLOOKUP($A31,delibbc,2,0),0)*(Físico!G31)</f>
        <v>0</v>
      </c>
      <c r="I31">
        <f>IFERROR(VLOOKUP($A31,delibbc,2,0),0)*(Físico!H31)</f>
        <v>0</v>
      </c>
      <c r="J31">
        <f>IFERROR(VLOOKUP($A31,delibbc,2,0),0)*(Físico!I31)</f>
        <v>5202.1000000000004</v>
      </c>
      <c r="K31">
        <f>IFERROR(VLOOKUP($A31,delibbc,2,0),0)*(Físico!J31)</f>
        <v>0</v>
      </c>
      <c r="L31">
        <f>IFERROR(VLOOKUP($A31,delibbc,2,0),0)*(Físico!K31)</f>
        <v>0</v>
      </c>
      <c r="M31">
        <f>IFERROR(VLOOKUP($A31,delibbc,2,0),0)*(Físico!L31)</f>
        <v>0</v>
      </c>
      <c r="N31">
        <f>IFERROR(VLOOKUP($A31,delibbc,2,0),0)*(Físico!M31)</f>
        <v>0</v>
      </c>
      <c r="O31">
        <f>IFERROR(VLOOKUP($A31,delibbc,2,0),0)*(Físico!N31)</f>
        <v>9363.7800000000007</v>
      </c>
      <c r="P31">
        <f>IFERROR(VLOOKUP($A31,delibbc,2,0),0)*(Físico!O31)</f>
        <v>0</v>
      </c>
      <c r="Q31">
        <f>IFERROR(VLOOKUP($A31,delibbc,2,0),0)*(Físico!P31)</f>
        <v>0</v>
      </c>
      <c r="R31">
        <f>IFERROR(VLOOKUP($A31,delibbc,2,0),0)*(Físico!Q31)</f>
        <v>6242.52</v>
      </c>
      <c r="S31">
        <f>IFERROR(VLOOKUP($A31,delibbc,2,0),0)*(Físico!R31)</f>
        <v>4161.68</v>
      </c>
      <c r="T31">
        <f>IFERROR(VLOOKUP($A31,delibbc,2,0),0)*(Físico!S31)</f>
        <v>0</v>
      </c>
      <c r="U31">
        <f>IFERROR(VLOOKUP($A31,delibbc,2,0),0)*(Físico!T31)</f>
        <v>0</v>
      </c>
      <c r="V31">
        <f>IFERROR(VLOOKUP($A31,delibbc,2,0),0)*(Físico!U31)</f>
        <v>0</v>
      </c>
      <c r="W31">
        <f>IFERROR(VLOOKUP($A31,delibbc,2,0),0)*(Físico!V31)</f>
        <v>0</v>
      </c>
      <c r="X31" s="1">
        <f t="shared" si="1"/>
        <v>27050.920000000002</v>
      </c>
    </row>
    <row r="32" spans="1:24" x14ac:dyDescent="0.25">
      <c r="A32">
        <f t="shared" si="0"/>
        <v>41601021</v>
      </c>
      <c r="B32" t="s">
        <v>53</v>
      </c>
      <c r="C32">
        <f>IFERROR(VLOOKUP($A32,delibbc,2,0),0)*(Físico!B32)</f>
        <v>0</v>
      </c>
      <c r="D32">
        <f>IFERROR(VLOOKUP($A32,delibbc,2,0),0)*(Físico!C32)</f>
        <v>0</v>
      </c>
      <c r="E32">
        <f>IFERROR(VLOOKUP($A32,delibbc,2,0),0)*(Físico!D32)</f>
        <v>0</v>
      </c>
      <c r="F32">
        <f>IFERROR(VLOOKUP($A32,delibbc,2,0),0)*(Físico!E32)</f>
        <v>0</v>
      </c>
      <c r="G32">
        <f>IFERROR(VLOOKUP($A32,delibbc,2,0),0)*(Físico!F32)</f>
        <v>0</v>
      </c>
      <c r="H32">
        <f>IFERROR(VLOOKUP($A32,delibbc,2,0),0)*(Físico!G32)</f>
        <v>0</v>
      </c>
      <c r="I32">
        <f>IFERROR(VLOOKUP($A32,delibbc,2,0),0)*(Físico!H32)</f>
        <v>0</v>
      </c>
      <c r="J32">
        <f>IFERROR(VLOOKUP($A32,delibbc,2,0),0)*(Físico!I32)</f>
        <v>2279.2800000000002</v>
      </c>
      <c r="K32">
        <f>IFERROR(VLOOKUP($A32,delibbc,2,0),0)*(Físico!J32)</f>
        <v>0</v>
      </c>
      <c r="L32">
        <f>IFERROR(VLOOKUP($A32,delibbc,2,0),0)*(Físico!K32)</f>
        <v>0</v>
      </c>
      <c r="M32">
        <f>IFERROR(VLOOKUP($A32,delibbc,2,0),0)*(Físico!L32)</f>
        <v>0</v>
      </c>
      <c r="N32">
        <f>IFERROR(VLOOKUP($A32,delibbc,2,0),0)*(Físico!M32)</f>
        <v>0</v>
      </c>
      <c r="O32">
        <f>IFERROR(VLOOKUP($A32,delibbc,2,0),0)*(Físico!N32)</f>
        <v>0</v>
      </c>
      <c r="P32">
        <f>IFERROR(VLOOKUP($A32,delibbc,2,0),0)*(Físico!O32)</f>
        <v>0</v>
      </c>
      <c r="Q32">
        <f>IFERROR(VLOOKUP($A32,delibbc,2,0),0)*(Físico!P32)</f>
        <v>0</v>
      </c>
      <c r="R32">
        <f>IFERROR(VLOOKUP($A32,delibbc,2,0),0)*(Físico!Q32)</f>
        <v>4558.5600000000004</v>
      </c>
      <c r="S32">
        <f>IFERROR(VLOOKUP($A32,delibbc,2,0),0)*(Físico!R32)</f>
        <v>2279.2800000000002</v>
      </c>
      <c r="T32">
        <f>IFERROR(VLOOKUP($A32,delibbc,2,0),0)*(Físico!S32)</f>
        <v>0</v>
      </c>
      <c r="U32">
        <f>IFERROR(VLOOKUP($A32,delibbc,2,0),0)*(Físico!T32)</f>
        <v>0</v>
      </c>
      <c r="V32">
        <f>IFERROR(VLOOKUP($A32,delibbc,2,0),0)*(Físico!U32)</f>
        <v>0</v>
      </c>
      <c r="W32">
        <f>IFERROR(VLOOKUP($A32,delibbc,2,0),0)*(Físico!V32)</f>
        <v>0</v>
      </c>
      <c r="X32" s="1">
        <f t="shared" si="1"/>
        <v>9117.1200000000008</v>
      </c>
    </row>
    <row r="33" spans="1:24" x14ac:dyDescent="0.25">
      <c r="A33">
        <f t="shared" si="0"/>
        <v>41602002</v>
      </c>
      <c r="B33" t="s">
        <v>54</v>
      </c>
      <c r="C33">
        <f>IFERROR(VLOOKUP($A33,delibbc,2,0),0)*(Físico!B33)</f>
        <v>0</v>
      </c>
      <c r="D33">
        <f>IFERROR(VLOOKUP($A33,delibbc,2,0),0)*(Físico!C33)</f>
        <v>0</v>
      </c>
      <c r="E33">
        <f>IFERROR(VLOOKUP($A33,delibbc,2,0),0)*(Físico!D33)</f>
        <v>0</v>
      </c>
      <c r="F33">
        <f>IFERROR(VLOOKUP($A33,delibbc,2,0),0)*(Físico!E33)</f>
        <v>0</v>
      </c>
      <c r="G33">
        <f>IFERROR(VLOOKUP($A33,delibbc,2,0),0)*(Físico!F33)</f>
        <v>1673.4</v>
      </c>
      <c r="H33">
        <f>IFERROR(VLOOKUP($A33,delibbc,2,0),0)*(Físico!G33)</f>
        <v>0</v>
      </c>
      <c r="I33">
        <f>IFERROR(VLOOKUP($A33,delibbc,2,0),0)*(Físico!H33)</f>
        <v>0</v>
      </c>
      <c r="J33">
        <f>IFERROR(VLOOKUP($A33,delibbc,2,0),0)*(Físico!I33)</f>
        <v>0</v>
      </c>
      <c r="K33">
        <f>IFERROR(VLOOKUP($A33,delibbc,2,0),0)*(Físico!J33)</f>
        <v>0</v>
      </c>
      <c r="L33">
        <f>IFERROR(VLOOKUP($A33,delibbc,2,0),0)*(Físico!K33)</f>
        <v>0</v>
      </c>
      <c r="M33">
        <f>IFERROR(VLOOKUP($A33,delibbc,2,0),0)*(Físico!L33)</f>
        <v>0</v>
      </c>
      <c r="N33">
        <f>IFERROR(VLOOKUP($A33,delibbc,2,0),0)*(Físico!M33)</f>
        <v>0</v>
      </c>
      <c r="O33">
        <f>IFERROR(VLOOKUP($A33,delibbc,2,0),0)*(Físico!N33)</f>
        <v>0</v>
      </c>
      <c r="P33">
        <f>IFERROR(VLOOKUP($A33,delibbc,2,0),0)*(Físico!O33)</f>
        <v>0</v>
      </c>
      <c r="Q33">
        <f>IFERROR(VLOOKUP($A33,delibbc,2,0),0)*(Físico!P33)</f>
        <v>0</v>
      </c>
      <c r="R33">
        <f>IFERROR(VLOOKUP($A33,delibbc,2,0),0)*(Físico!Q33)</f>
        <v>0</v>
      </c>
      <c r="S33">
        <f>IFERROR(VLOOKUP($A33,delibbc,2,0),0)*(Físico!R33)</f>
        <v>1673.4</v>
      </c>
      <c r="T33">
        <f>IFERROR(VLOOKUP($A33,delibbc,2,0),0)*(Físico!S33)</f>
        <v>0</v>
      </c>
      <c r="U33">
        <f>IFERROR(VLOOKUP($A33,delibbc,2,0),0)*(Físico!T33)</f>
        <v>0</v>
      </c>
      <c r="V33">
        <f>IFERROR(VLOOKUP($A33,delibbc,2,0),0)*(Físico!U33)</f>
        <v>0</v>
      </c>
      <c r="W33">
        <f>IFERROR(VLOOKUP($A33,delibbc,2,0),0)*(Físico!V33)</f>
        <v>0</v>
      </c>
      <c r="X33" s="1">
        <f t="shared" si="1"/>
        <v>3346.8</v>
      </c>
    </row>
    <row r="34" spans="1:24" x14ac:dyDescent="0.25">
      <c r="A34">
        <f t="shared" si="0"/>
        <v>41602016</v>
      </c>
      <c r="B34" t="s">
        <v>55</v>
      </c>
      <c r="C34">
        <f>IFERROR(VLOOKUP($A34,delibbc,2,0),0)*(Físico!B34)</f>
        <v>0</v>
      </c>
      <c r="D34">
        <f>IFERROR(VLOOKUP($A34,delibbc,2,0),0)*(Físico!C34)</f>
        <v>0</v>
      </c>
      <c r="E34">
        <f>IFERROR(VLOOKUP($A34,delibbc,2,0),0)*(Físico!D34)</f>
        <v>0</v>
      </c>
      <c r="F34">
        <f>IFERROR(VLOOKUP($A34,delibbc,2,0),0)*(Físico!E34)</f>
        <v>0</v>
      </c>
      <c r="G34">
        <f>IFERROR(VLOOKUP($A34,delibbc,2,0),0)*(Físico!F34)</f>
        <v>2509.73</v>
      </c>
      <c r="H34">
        <f>IFERROR(VLOOKUP($A34,delibbc,2,0),0)*(Físico!G34)</f>
        <v>0</v>
      </c>
      <c r="I34">
        <f>IFERROR(VLOOKUP($A34,delibbc,2,0),0)*(Físico!H34)</f>
        <v>0</v>
      </c>
      <c r="J34">
        <f>IFERROR(VLOOKUP($A34,delibbc,2,0),0)*(Físico!I34)</f>
        <v>2509.73</v>
      </c>
      <c r="K34">
        <f>IFERROR(VLOOKUP($A34,delibbc,2,0),0)*(Físico!J34)</f>
        <v>0</v>
      </c>
      <c r="L34">
        <f>IFERROR(VLOOKUP($A34,delibbc,2,0),0)*(Físico!K34)</f>
        <v>0</v>
      </c>
      <c r="M34">
        <f>IFERROR(VLOOKUP($A34,delibbc,2,0),0)*(Físico!L34)</f>
        <v>0</v>
      </c>
      <c r="N34">
        <f>IFERROR(VLOOKUP($A34,delibbc,2,0),0)*(Físico!M34)</f>
        <v>0</v>
      </c>
      <c r="O34">
        <f>IFERROR(VLOOKUP($A34,delibbc,2,0),0)*(Físico!N34)</f>
        <v>2509.73</v>
      </c>
      <c r="P34">
        <f>IFERROR(VLOOKUP($A34,delibbc,2,0),0)*(Físico!O34)</f>
        <v>0</v>
      </c>
      <c r="Q34">
        <f>IFERROR(VLOOKUP($A34,delibbc,2,0),0)*(Físico!P34)</f>
        <v>0</v>
      </c>
      <c r="R34">
        <f>IFERROR(VLOOKUP($A34,delibbc,2,0),0)*(Físico!Q34)</f>
        <v>0</v>
      </c>
      <c r="S34">
        <f>IFERROR(VLOOKUP($A34,delibbc,2,0),0)*(Físico!R34)</f>
        <v>0</v>
      </c>
      <c r="T34">
        <f>IFERROR(VLOOKUP($A34,delibbc,2,0),0)*(Físico!S34)</f>
        <v>0</v>
      </c>
      <c r="U34">
        <f>IFERROR(VLOOKUP($A34,delibbc,2,0),0)*(Físico!T34)</f>
        <v>0</v>
      </c>
      <c r="V34">
        <f>IFERROR(VLOOKUP($A34,delibbc,2,0),0)*(Físico!U34)</f>
        <v>0</v>
      </c>
      <c r="W34">
        <f>IFERROR(VLOOKUP($A34,delibbc,2,0),0)*(Físico!V34)</f>
        <v>0</v>
      </c>
      <c r="X34" s="1">
        <f t="shared" si="1"/>
        <v>7529.1900000000005</v>
      </c>
    </row>
    <row r="35" spans="1:24" x14ac:dyDescent="0.25">
      <c r="A35">
        <f t="shared" si="0"/>
        <v>41602017</v>
      </c>
      <c r="B35" t="s">
        <v>56</v>
      </c>
      <c r="C35">
        <f>IFERROR(VLOOKUP($A35,delibbc,2,0),0)*(Físico!B35)</f>
        <v>0</v>
      </c>
      <c r="D35">
        <f>IFERROR(VLOOKUP($A35,delibbc,2,0),0)*(Físico!C35)</f>
        <v>0</v>
      </c>
      <c r="E35">
        <f>IFERROR(VLOOKUP($A35,delibbc,2,0),0)*(Físico!D35)</f>
        <v>0</v>
      </c>
      <c r="F35">
        <f>IFERROR(VLOOKUP($A35,delibbc,2,0),0)*(Físico!E35)</f>
        <v>0</v>
      </c>
      <c r="G35">
        <f>IFERROR(VLOOKUP($A35,delibbc,2,0),0)*(Físico!F35)</f>
        <v>0</v>
      </c>
      <c r="H35">
        <f>IFERROR(VLOOKUP($A35,delibbc,2,0),0)*(Físico!G35)</f>
        <v>0</v>
      </c>
      <c r="I35">
        <f>IFERROR(VLOOKUP($A35,delibbc,2,0),0)*(Físico!H35)</f>
        <v>0</v>
      </c>
      <c r="J35">
        <f>IFERROR(VLOOKUP($A35,delibbc,2,0),0)*(Físico!I35)</f>
        <v>0</v>
      </c>
      <c r="K35">
        <f>IFERROR(VLOOKUP($A35,delibbc,2,0),0)*(Físico!J35)</f>
        <v>0</v>
      </c>
      <c r="L35">
        <f>IFERROR(VLOOKUP($A35,delibbc,2,0),0)*(Físico!K35)</f>
        <v>2509.73</v>
      </c>
      <c r="M35">
        <f>IFERROR(VLOOKUP($A35,delibbc,2,0),0)*(Físico!L35)</f>
        <v>0</v>
      </c>
      <c r="N35">
        <f>IFERROR(VLOOKUP($A35,delibbc,2,0),0)*(Físico!M35)</f>
        <v>0</v>
      </c>
      <c r="O35">
        <f>IFERROR(VLOOKUP($A35,delibbc,2,0),0)*(Físico!N35)</f>
        <v>0</v>
      </c>
      <c r="P35">
        <f>IFERROR(VLOOKUP($A35,delibbc,2,0),0)*(Físico!O35)</f>
        <v>0</v>
      </c>
      <c r="Q35">
        <f>IFERROR(VLOOKUP($A35,delibbc,2,0),0)*(Físico!P35)</f>
        <v>0</v>
      </c>
      <c r="R35">
        <f>IFERROR(VLOOKUP($A35,delibbc,2,0),0)*(Físico!Q35)</f>
        <v>0</v>
      </c>
      <c r="S35">
        <f>IFERROR(VLOOKUP($A35,delibbc,2,0),0)*(Físico!R35)</f>
        <v>0</v>
      </c>
      <c r="T35">
        <f>IFERROR(VLOOKUP($A35,delibbc,2,0),0)*(Físico!S35)</f>
        <v>0</v>
      </c>
      <c r="U35">
        <f>IFERROR(VLOOKUP($A35,delibbc,2,0),0)*(Físico!T35)</f>
        <v>0</v>
      </c>
      <c r="V35">
        <f>IFERROR(VLOOKUP($A35,delibbc,2,0),0)*(Físico!U35)</f>
        <v>0</v>
      </c>
      <c r="W35">
        <f>IFERROR(VLOOKUP($A35,delibbc,2,0),0)*(Físico!V35)</f>
        <v>0</v>
      </c>
      <c r="X35" s="1">
        <f t="shared" si="1"/>
        <v>2509.73</v>
      </c>
    </row>
    <row r="36" spans="1:24" x14ac:dyDescent="0.25">
      <c r="A36">
        <f t="shared" si="0"/>
        <v>41602020</v>
      </c>
      <c r="B36" t="s">
        <v>57</v>
      </c>
      <c r="C36">
        <f>IFERROR(VLOOKUP($A36,delibbc,2,0),0)*(Físico!B36)</f>
        <v>0</v>
      </c>
      <c r="D36">
        <f>IFERROR(VLOOKUP($A36,delibbc,2,0),0)*(Físico!C36)</f>
        <v>0</v>
      </c>
      <c r="E36">
        <f>IFERROR(VLOOKUP($A36,delibbc,2,0),0)*(Físico!D36)</f>
        <v>0</v>
      </c>
      <c r="F36">
        <f>IFERROR(VLOOKUP($A36,delibbc,2,0),0)*(Físico!E36)</f>
        <v>0</v>
      </c>
      <c r="G36">
        <f>IFERROR(VLOOKUP($A36,delibbc,2,0),0)*(Físico!F36)</f>
        <v>3618.84</v>
      </c>
      <c r="H36">
        <f>IFERROR(VLOOKUP($A36,delibbc,2,0),0)*(Físico!G36)</f>
        <v>0</v>
      </c>
      <c r="I36">
        <f>IFERROR(VLOOKUP($A36,delibbc,2,0),0)*(Físico!H36)</f>
        <v>0</v>
      </c>
      <c r="J36">
        <f>IFERROR(VLOOKUP($A36,delibbc,2,0),0)*(Físico!I36)</f>
        <v>0</v>
      </c>
      <c r="K36">
        <f>IFERROR(VLOOKUP($A36,delibbc,2,0),0)*(Físico!J36)</f>
        <v>0</v>
      </c>
      <c r="L36">
        <f>IFERROR(VLOOKUP($A36,delibbc,2,0),0)*(Físico!K36)</f>
        <v>0</v>
      </c>
      <c r="M36">
        <f>IFERROR(VLOOKUP($A36,delibbc,2,0),0)*(Físico!L36)</f>
        <v>0</v>
      </c>
      <c r="N36">
        <f>IFERROR(VLOOKUP($A36,delibbc,2,0),0)*(Físico!M36)</f>
        <v>0</v>
      </c>
      <c r="O36">
        <f>IFERROR(VLOOKUP($A36,delibbc,2,0),0)*(Físico!N36)</f>
        <v>0</v>
      </c>
      <c r="P36">
        <f>IFERROR(VLOOKUP($A36,delibbc,2,0),0)*(Físico!O36)</f>
        <v>0</v>
      </c>
      <c r="Q36">
        <f>IFERROR(VLOOKUP($A36,delibbc,2,0),0)*(Físico!P36)</f>
        <v>0</v>
      </c>
      <c r="R36">
        <f>IFERROR(VLOOKUP($A36,delibbc,2,0),0)*(Físico!Q36)</f>
        <v>1809.42</v>
      </c>
      <c r="S36">
        <f>IFERROR(VLOOKUP($A36,delibbc,2,0),0)*(Físico!R36)</f>
        <v>0</v>
      </c>
      <c r="T36">
        <f>IFERROR(VLOOKUP($A36,delibbc,2,0),0)*(Físico!S36)</f>
        <v>0</v>
      </c>
      <c r="U36">
        <f>IFERROR(VLOOKUP($A36,delibbc,2,0),0)*(Físico!T36)</f>
        <v>0</v>
      </c>
      <c r="V36">
        <f>IFERROR(VLOOKUP($A36,delibbc,2,0),0)*(Físico!U36)</f>
        <v>0</v>
      </c>
      <c r="W36">
        <f>IFERROR(VLOOKUP($A36,delibbc,2,0),0)*(Físico!V36)</f>
        <v>0</v>
      </c>
      <c r="X36" s="1">
        <f t="shared" si="1"/>
        <v>5428.26</v>
      </c>
    </row>
    <row r="37" spans="1:24" x14ac:dyDescent="0.25">
      <c r="A37">
        <f t="shared" si="0"/>
        <v>41602021</v>
      </c>
      <c r="B37" t="s">
        <v>58</v>
      </c>
      <c r="C37">
        <f>IFERROR(VLOOKUP($A37,delibbc,2,0),0)*(Físico!B37)</f>
        <v>0</v>
      </c>
      <c r="D37">
        <f>IFERROR(VLOOKUP($A37,delibbc,2,0),0)*(Físico!C37)</f>
        <v>0</v>
      </c>
      <c r="E37">
        <f>IFERROR(VLOOKUP($A37,delibbc,2,0),0)*(Físico!D37)</f>
        <v>0</v>
      </c>
      <c r="F37">
        <f>IFERROR(VLOOKUP($A37,delibbc,2,0),0)*(Físico!E37)</f>
        <v>0</v>
      </c>
      <c r="G37">
        <f>IFERROR(VLOOKUP($A37,delibbc,2,0),0)*(Físico!F37)</f>
        <v>0</v>
      </c>
      <c r="H37">
        <f>IFERROR(VLOOKUP($A37,delibbc,2,0),0)*(Físico!G37)</f>
        <v>0</v>
      </c>
      <c r="I37">
        <f>IFERROR(VLOOKUP($A37,delibbc,2,0),0)*(Físico!H37)</f>
        <v>0</v>
      </c>
      <c r="J37">
        <f>IFERROR(VLOOKUP($A37,delibbc,2,0),0)*(Físico!I37)</f>
        <v>0</v>
      </c>
      <c r="K37">
        <f>IFERROR(VLOOKUP($A37,delibbc,2,0),0)*(Físico!J37)</f>
        <v>0</v>
      </c>
      <c r="L37">
        <f>IFERROR(VLOOKUP($A37,delibbc,2,0),0)*(Físico!K37)</f>
        <v>0</v>
      </c>
      <c r="M37">
        <f>IFERROR(VLOOKUP($A37,delibbc,2,0),0)*(Físico!L37)</f>
        <v>0</v>
      </c>
      <c r="N37">
        <f>IFERROR(VLOOKUP($A37,delibbc,2,0),0)*(Físico!M37)</f>
        <v>0</v>
      </c>
      <c r="O37">
        <f>IFERROR(VLOOKUP($A37,delibbc,2,0),0)*(Físico!N37)</f>
        <v>1937.81</v>
      </c>
      <c r="P37">
        <f>IFERROR(VLOOKUP($A37,delibbc,2,0),0)*(Físico!O37)</f>
        <v>0</v>
      </c>
      <c r="Q37">
        <f>IFERROR(VLOOKUP($A37,delibbc,2,0),0)*(Físico!P37)</f>
        <v>0</v>
      </c>
      <c r="R37">
        <f>IFERROR(VLOOKUP($A37,delibbc,2,0),0)*(Físico!Q37)</f>
        <v>0</v>
      </c>
      <c r="S37">
        <f>IFERROR(VLOOKUP($A37,delibbc,2,0),0)*(Físico!R37)</f>
        <v>1937.81</v>
      </c>
      <c r="T37">
        <f>IFERROR(VLOOKUP($A37,delibbc,2,0),0)*(Físico!S37)</f>
        <v>0</v>
      </c>
      <c r="U37">
        <f>IFERROR(VLOOKUP($A37,delibbc,2,0),0)*(Físico!T37)</f>
        <v>0</v>
      </c>
      <c r="V37">
        <f>IFERROR(VLOOKUP($A37,delibbc,2,0),0)*(Físico!U37)</f>
        <v>0</v>
      </c>
      <c r="W37">
        <f>IFERROR(VLOOKUP($A37,delibbc,2,0),0)*(Físico!V37)</f>
        <v>0</v>
      </c>
      <c r="X37" s="1">
        <f t="shared" si="1"/>
        <v>3875.62</v>
      </c>
    </row>
    <row r="38" spans="1:24" x14ac:dyDescent="0.25">
      <c r="A38">
        <f t="shared" si="0"/>
        <v>41602022</v>
      </c>
      <c r="B38" t="s">
        <v>59</v>
      </c>
      <c r="C38">
        <f>IFERROR(VLOOKUP($A38,delibbc,2,0),0)*(Físico!B38)</f>
        <v>0</v>
      </c>
      <c r="D38">
        <f>IFERROR(VLOOKUP($A38,delibbc,2,0),0)*(Físico!C38)</f>
        <v>0</v>
      </c>
      <c r="E38">
        <f>IFERROR(VLOOKUP($A38,delibbc,2,0),0)*(Físico!D38)</f>
        <v>0</v>
      </c>
      <c r="F38">
        <f>IFERROR(VLOOKUP($A38,delibbc,2,0),0)*(Físico!E38)</f>
        <v>0</v>
      </c>
      <c r="G38">
        <f>IFERROR(VLOOKUP($A38,delibbc,2,0),0)*(Físico!F38)</f>
        <v>0</v>
      </c>
      <c r="H38">
        <f>IFERROR(VLOOKUP($A38,delibbc,2,0),0)*(Físico!G38)</f>
        <v>0</v>
      </c>
      <c r="I38">
        <f>IFERROR(VLOOKUP($A38,delibbc,2,0),0)*(Físico!H38)</f>
        <v>0</v>
      </c>
      <c r="J38">
        <f>IFERROR(VLOOKUP($A38,delibbc,2,0),0)*(Físico!I38)</f>
        <v>0</v>
      </c>
      <c r="K38">
        <f>IFERROR(VLOOKUP($A38,delibbc,2,0),0)*(Físico!J38)</f>
        <v>0</v>
      </c>
      <c r="L38">
        <f>IFERROR(VLOOKUP($A38,delibbc,2,0),0)*(Físico!K38)</f>
        <v>0</v>
      </c>
      <c r="M38">
        <f>IFERROR(VLOOKUP($A38,delibbc,2,0),0)*(Físico!L38)</f>
        <v>0</v>
      </c>
      <c r="N38">
        <f>IFERROR(VLOOKUP($A38,delibbc,2,0),0)*(Físico!M38)</f>
        <v>0</v>
      </c>
      <c r="O38">
        <f>IFERROR(VLOOKUP($A38,delibbc,2,0),0)*(Físico!N38)</f>
        <v>0</v>
      </c>
      <c r="P38">
        <f>IFERROR(VLOOKUP($A38,delibbc,2,0),0)*(Físico!O38)</f>
        <v>0</v>
      </c>
      <c r="Q38">
        <f>IFERROR(VLOOKUP($A38,delibbc,2,0),0)*(Físico!P38)</f>
        <v>0</v>
      </c>
      <c r="R38">
        <f>IFERROR(VLOOKUP($A38,delibbc,2,0),0)*(Físico!Q38)</f>
        <v>9154.7199999999993</v>
      </c>
      <c r="S38">
        <f>IFERROR(VLOOKUP($A38,delibbc,2,0),0)*(Físico!R38)</f>
        <v>0</v>
      </c>
      <c r="T38">
        <f>IFERROR(VLOOKUP($A38,delibbc,2,0),0)*(Físico!S38)</f>
        <v>0</v>
      </c>
      <c r="U38">
        <f>IFERROR(VLOOKUP($A38,delibbc,2,0),0)*(Físico!T38)</f>
        <v>0</v>
      </c>
      <c r="V38">
        <f>IFERROR(VLOOKUP($A38,delibbc,2,0),0)*(Físico!U38)</f>
        <v>0</v>
      </c>
      <c r="W38">
        <f>IFERROR(VLOOKUP($A38,delibbc,2,0),0)*(Físico!V38)</f>
        <v>0</v>
      </c>
      <c r="X38" s="1">
        <f t="shared" si="1"/>
        <v>9154.7199999999993</v>
      </c>
    </row>
    <row r="39" spans="1:24" x14ac:dyDescent="0.25">
      <c r="A39">
        <f t="shared" si="0"/>
        <v>41602023</v>
      </c>
      <c r="B39" t="s">
        <v>60</v>
      </c>
      <c r="C39">
        <f>IFERROR(VLOOKUP($A39,delibbc,2,0),0)*(Físico!B39)</f>
        <v>0</v>
      </c>
      <c r="D39">
        <f>IFERROR(VLOOKUP($A39,delibbc,2,0),0)*(Físico!C39)</f>
        <v>0</v>
      </c>
      <c r="E39">
        <f>IFERROR(VLOOKUP($A39,delibbc,2,0),0)*(Físico!D39)</f>
        <v>0</v>
      </c>
      <c r="F39">
        <f>IFERROR(VLOOKUP($A39,delibbc,2,0),0)*(Físico!E39)</f>
        <v>0</v>
      </c>
      <c r="G39">
        <f>IFERROR(VLOOKUP($A39,delibbc,2,0),0)*(Físico!F39)</f>
        <v>0</v>
      </c>
      <c r="H39">
        <f>IFERROR(VLOOKUP($A39,delibbc,2,0),0)*(Físico!G39)</f>
        <v>0</v>
      </c>
      <c r="I39">
        <f>IFERROR(VLOOKUP($A39,delibbc,2,0),0)*(Físico!H39)</f>
        <v>0</v>
      </c>
      <c r="J39">
        <f>IFERROR(VLOOKUP($A39,delibbc,2,0),0)*(Físico!I39)</f>
        <v>0</v>
      </c>
      <c r="K39">
        <f>IFERROR(VLOOKUP($A39,delibbc,2,0),0)*(Físico!J39)</f>
        <v>0</v>
      </c>
      <c r="L39">
        <f>IFERROR(VLOOKUP($A39,delibbc,2,0),0)*(Físico!K39)</f>
        <v>0</v>
      </c>
      <c r="M39">
        <f>IFERROR(VLOOKUP($A39,delibbc,2,0),0)*(Físico!L39)</f>
        <v>0</v>
      </c>
      <c r="N39">
        <f>IFERROR(VLOOKUP($A39,delibbc,2,0),0)*(Físico!M39)</f>
        <v>0</v>
      </c>
      <c r="O39">
        <f>IFERROR(VLOOKUP($A39,delibbc,2,0),0)*(Físico!N39)</f>
        <v>1809.05</v>
      </c>
      <c r="P39">
        <f>IFERROR(VLOOKUP($A39,delibbc,2,0),0)*(Físico!O39)</f>
        <v>0</v>
      </c>
      <c r="Q39">
        <f>IFERROR(VLOOKUP($A39,delibbc,2,0),0)*(Físico!P39)</f>
        <v>0</v>
      </c>
      <c r="R39">
        <f>IFERROR(VLOOKUP($A39,delibbc,2,0),0)*(Físico!Q39)</f>
        <v>0</v>
      </c>
      <c r="S39">
        <f>IFERROR(VLOOKUP($A39,delibbc,2,0),0)*(Físico!R39)</f>
        <v>1809.05</v>
      </c>
      <c r="T39">
        <f>IFERROR(VLOOKUP($A39,delibbc,2,0),0)*(Físico!S39)</f>
        <v>0</v>
      </c>
      <c r="U39">
        <f>IFERROR(VLOOKUP($A39,delibbc,2,0),0)*(Físico!T39)</f>
        <v>0</v>
      </c>
      <c r="V39">
        <f>IFERROR(VLOOKUP($A39,delibbc,2,0),0)*(Físico!U39)</f>
        <v>0</v>
      </c>
      <c r="W39">
        <f>IFERROR(VLOOKUP($A39,delibbc,2,0),0)*(Físico!V39)</f>
        <v>0</v>
      </c>
      <c r="X39" s="1">
        <f t="shared" si="1"/>
        <v>3618.1</v>
      </c>
    </row>
    <row r="40" spans="1:24" x14ac:dyDescent="0.25">
      <c r="A40">
        <f t="shared" si="0"/>
        <v>41602025</v>
      </c>
      <c r="B40" t="s">
        <v>61</v>
      </c>
      <c r="C40">
        <f>IFERROR(VLOOKUP($A40,delibbc,2,0),0)*(Físico!B40)</f>
        <v>0</v>
      </c>
      <c r="D40">
        <f>IFERROR(VLOOKUP($A40,delibbc,2,0),0)*(Físico!C40)</f>
        <v>0</v>
      </c>
      <c r="E40">
        <f>IFERROR(VLOOKUP($A40,delibbc,2,0),0)*(Físico!D40)</f>
        <v>0</v>
      </c>
      <c r="F40">
        <f>IFERROR(VLOOKUP($A40,delibbc,2,0),0)*(Físico!E40)</f>
        <v>0</v>
      </c>
      <c r="G40">
        <f>IFERROR(VLOOKUP($A40,delibbc,2,0),0)*(Físico!F40)</f>
        <v>0</v>
      </c>
      <c r="H40">
        <f>IFERROR(VLOOKUP($A40,delibbc,2,0),0)*(Físico!G40)</f>
        <v>0</v>
      </c>
      <c r="I40">
        <f>IFERROR(VLOOKUP($A40,delibbc,2,0),0)*(Físico!H40)</f>
        <v>0</v>
      </c>
      <c r="J40">
        <f>IFERROR(VLOOKUP($A40,delibbc,2,0),0)*(Físico!I40)</f>
        <v>0</v>
      </c>
      <c r="K40">
        <f>IFERROR(VLOOKUP($A40,delibbc,2,0),0)*(Físico!J40)</f>
        <v>0</v>
      </c>
      <c r="L40">
        <f>IFERROR(VLOOKUP($A40,delibbc,2,0),0)*(Físico!K40)</f>
        <v>0</v>
      </c>
      <c r="M40">
        <f>IFERROR(VLOOKUP($A40,delibbc,2,0),0)*(Físico!L40)</f>
        <v>0</v>
      </c>
      <c r="N40">
        <f>IFERROR(VLOOKUP($A40,delibbc,2,0),0)*(Físico!M40)</f>
        <v>0</v>
      </c>
      <c r="O40">
        <f>IFERROR(VLOOKUP($A40,delibbc,2,0),0)*(Físico!N40)</f>
        <v>0</v>
      </c>
      <c r="P40">
        <f>IFERROR(VLOOKUP($A40,delibbc,2,0),0)*(Físico!O40)</f>
        <v>0</v>
      </c>
      <c r="Q40">
        <f>IFERROR(VLOOKUP($A40,delibbc,2,0),0)*(Físico!P40)</f>
        <v>0</v>
      </c>
      <c r="R40">
        <f>IFERROR(VLOOKUP($A40,delibbc,2,0),0)*(Físico!Q40)</f>
        <v>4303.05</v>
      </c>
      <c r="S40">
        <f>IFERROR(VLOOKUP($A40,delibbc,2,0),0)*(Físico!R40)</f>
        <v>0</v>
      </c>
      <c r="T40">
        <f>IFERROR(VLOOKUP($A40,delibbc,2,0),0)*(Físico!S40)</f>
        <v>0</v>
      </c>
      <c r="U40">
        <f>IFERROR(VLOOKUP($A40,delibbc,2,0),0)*(Físico!T40)</f>
        <v>0</v>
      </c>
      <c r="V40">
        <f>IFERROR(VLOOKUP($A40,delibbc,2,0),0)*(Físico!U40)</f>
        <v>0</v>
      </c>
      <c r="W40">
        <f>IFERROR(VLOOKUP($A40,delibbc,2,0),0)*(Físico!V40)</f>
        <v>0</v>
      </c>
      <c r="X40" s="1">
        <f t="shared" si="1"/>
        <v>4303.05</v>
      </c>
    </row>
    <row r="41" spans="1:24" x14ac:dyDescent="0.25">
      <c r="A41">
        <f t="shared" si="0"/>
        <v>41603014</v>
      </c>
      <c r="B41" t="s">
        <v>62</v>
      </c>
      <c r="C41">
        <f>IFERROR(VLOOKUP($A41,delibbc,2,0),0)*(Físico!B41)</f>
        <v>0</v>
      </c>
      <c r="D41">
        <f>IFERROR(VLOOKUP($A41,delibbc,2,0),0)*(Físico!C41)</f>
        <v>0</v>
      </c>
      <c r="E41">
        <f>IFERROR(VLOOKUP($A41,delibbc,2,0),0)*(Físico!D41)</f>
        <v>0</v>
      </c>
      <c r="F41">
        <f>IFERROR(VLOOKUP($A41,delibbc,2,0),0)*(Físico!E41)</f>
        <v>0</v>
      </c>
      <c r="G41">
        <f>IFERROR(VLOOKUP($A41,delibbc,2,0),0)*(Físico!F41)</f>
        <v>0</v>
      </c>
      <c r="H41">
        <f>IFERROR(VLOOKUP($A41,delibbc,2,0),0)*(Físico!G41)</f>
        <v>0</v>
      </c>
      <c r="I41">
        <f>IFERROR(VLOOKUP($A41,delibbc,2,0),0)*(Físico!H41)</f>
        <v>0</v>
      </c>
      <c r="J41">
        <f>IFERROR(VLOOKUP($A41,delibbc,2,0),0)*(Físico!I41)</f>
        <v>0</v>
      </c>
      <c r="K41">
        <f>IFERROR(VLOOKUP($A41,delibbc,2,0),0)*(Físico!J41)</f>
        <v>0</v>
      </c>
      <c r="L41">
        <f>IFERROR(VLOOKUP($A41,delibbc,2,0),0)*(Físico!K41)</f>
        <v>0</v>
      </c>
      <c r="M41">
        <f>IFERROR(VLOOKUP($A41,delibbc,2,0),0)*(Físico!L41)</f>
        <v>0</v>
      </c>
      <c r="N41">
        <f>IFERROR(VLOOKUP($A41,delibbc,2,0),0)*(Físico!M41)</f>
        <v>0</v>
      </c>
      <c r="O41">
        <f>IFERROR(VLOOKUP($A41,delibbc,2,0),0)*(Físico!N41)</f>
        <v>0</v>
      </c>
      <c r="P41">
        <f>IFERROR(VLOOKUP($A41,delibbc,2,0),0)*(Físico!O41)</f>
        <v>0</v>
      </c>
      <c r="Q41">
        <f>IFERROR(VLOOKUP($A41,delibbc,2,0),0)*(Físico!P41)</f>
        <v>0</v>
      </c>
      <c r="R41">
        <f>IFERROR(VLOOKUP($A41,delibbc,2,0),0)*(Físico!Q41)</f>
        <v>0</v>
      </c>
      <c r="S41">
        <f>IFERROR(VLOOKUP($A41,delibbc,2,0),0)*(Físico!R41)</f>
        <v>390.72</v>
      </c>
      <c r="T41">
        <f>IFERROR(VLOOKUP($A41,delibbc,2,0),0)*(Físico!S41)</f>
        <v>0</v>
      </c>
      <c r="U41">
        <f>IFERROR(VLOOKUP($A41,delibbc,2,0),0)*(Físico!T41)</f>
        <v>0</v>
      </c>
      <c r="V41">
        <f>IFERROR(VLOOKUP($A41,delibbc,2,0),0)*(Físico!U41)</f>
        <v>0</v>
      </c>
      <c r="W41">
        <f>IFERROR(VLOOKUP($A41,delibbc,2,0),0)*(Físico!V41)</f>
        <v>0</v>
      </c>
      <c r="X41" s="1">
        <f t="shared" si="1"/>
        <v>390.72</v>
      </c>
    </row>
    <row r="42" spans="1:24" x14ac:dyDescent="0.25">
      <c r="A42">
        <f t="shared" si="0"/>
        <v>41603015</v>
      </c>
      <c r="B42" t="s">
        <v>63</v>
      </c>
      <c r="C42">
        <f>IFERROR(VLOOKUP($A42,delibbc,2,0),0)*(Físico!B42)</f>
        <v>0</v>
      </c>
      <c r="D42">
        <f>IFERROR(VLOOKUP($A42,delibbc,2,0),0)*(Físico!C42)</f>
        <v>0</v>
      </c>
      <c r="E42">
        <f>IFERROR(VLOOKUP($A42,delibbc,2,0),0)*(Físico!D42)</f>
        <v>0</v>
      </c>
      <c r="F42">
        <f>IFERROR(VLOOKUP($A42,delibbc,2,0),0)*(Físico!E42)</f>
        <v>0</v>
      </c>
      <c r="G42">
        <f>IFERROR(VLOOKUP($A42,delibbc,2,0),0)*(Físico!F42)</f>
        <v>0</v>
      </c>
      <c r="H42">
        <f>IFERROR(VLOOKUP($A42,delibbc,2,0),0)*(Físico!G42)</f>
        <v>0</v>
      </c>
      <c r="I42">
        <f>IFERROR(VLOOKUP($A42,delibbc,2,0),0)*(Físico!H42)</f>
        <v>0</v>
      </c>
      <c r="J42">
        <f>IFERROR(VLOOKUP($A42,delibbc,2,0),0)*(Físico!I42)</f>
        <v>0</v>
      </c>
      <c r="K42">
        <f>IFERROR(VLOOKUP($A42,delibbc,2,0),0)*(Físico!J42)</f>
        <v>0</v>
      </c>
      <c r="L42">
        <f>IFERROR(VLOOKUP($A42,delibbc,2,0),0)*(Físico!K42)</f>
        <v>791.49</v>
      </c>
      <c r="M42">
        <f>IFERROR(VLOOKUP($A42,delibbc,2,0),0)*(Físico!L42)</f>
        <v>0</v>
      </c>
      <c r="N42">
        <f>IFERROR(VLOOKUP($A42,delibbc,2,0),0)*(Físico!M42)</f>
        <v>0</v>
      </c>
      <c r="O42">
        <f>IFERROR(VLOOKUP($A42,delibbc,2,0),0)*(Físico!N42)</f>
        <v>0</v>
      </c>
      <c r="P42">
        <f>IFERROR(VLOOKUP($A42,delibbc,2,0),0)*(Físico!O42)</f>
        <v>0</v>
      </c>
      <c r="Q42">
        <f>IFERROR(VLOOKUP($A42,delibbc,2,0),0)*(Físico!P42)</f>
        <v>0</v>
      </c>
      <c r="R42">
        <f>IFERROR(VLOOKUP($A42,delibbc,2,0),0)*(Físico!Q42)</f>
        <v>0</v>
      </c>
      <c r="S42">
        <f>IFERROR(VLOOKUP($A42,delibbc,2,0),0)*(Físico!R42)</f>
        <v>0</v>
      </c>
      <c r="T42">
        <f>IFERROR(VLOOKUP($A42,delibbc,2,0),0)*(Físico!S42)</f>
        <v>0</v>
      </c>
      <c r="U42">
        <f>IFERROR(VLOOKUP($A42,delibbc,2,0),0)*(Físico!T42)</f>
        <v>0</v>
      </c>
      <c r="V42">
        <f>IFERROR(VLOOKUP($A42,delibbc,2,0),0)*(Físico!U42)</f>
        <v>0</v>
      </c>
      <c r="W42">
        <f>IFERROR(VLOOKUP($A42,delibbc,2,0),0)*(Físico!V42)</f>
        <v>0</v>
      </c>
      <c r="X42" s="1">
        <f t="shared" si="1"/>
        <v>791.49</v>
      </c>
    </row>
    <row r="43" spans="1:24" x14ac:dyDescent="0.25">
      <c r="A43">
        <f t="shared" si="0"/>
        <v>41603027</v>
      </c>
      <c r="B43" t="s">
        <v>64</v>
      </c>
      <c r="C43">
        <f>IFERROR(VLOOKUP($A43,delibbc,2,0),0)*(Físico!B43)</f>
        <v>0</v>
      </c>
      <c r="D43">
        <f>IFERROR(VLOOKUP($A43,delibbc,2,0),0)*(Físico!C43)</f>
        <v>0</v>
      </c>
      <c r="E43">
        <f>IFERROR(VLOOKUP($A43,delibbc,2,0),0)*(Físico!D43)</f>
        <v>0</v>
      </c>
      <c r="F43">
        <f>IFERROR(VLOOKUP($A43,delibbc,2,0),0)*(Físico!E43)</f>
        <v>0</v>
      </c>
      <c r="G43">
        <f>IFERROR(VLOOKUP($A43,delibbc,2,0),0)*(Físico!F43)</f>
        <v>0</v>
      </c>
      <c r="H43">
        <f>IFERROR(VLOOKUP($A43,delibbc,2,0),0)*(Físico!G43)</f>
        <v>0</v>
      </c>
      <c r="I43">
        <f>IFERROR(VLOOKUP($A43,delibbc,2,0),0)*(Físico!H43)</f>
        <v>0</v>
      </c>
      <c r="J43">
        <f>IFERROR(VLOOKUP($A43,delibbc,2,0),0)*(Físico!I43)</f>
        <v>2836.3</v>
      </c>
      <c r="K43">
        <f>IFERROR(VLOOKUP($A43,delibbc,2,0),0)*(Físico!J43)</f>
        <v>0</v>
      </c>
      <c r="L43">
        <f>IFERROR(VLOOKUP($A43,delibbc,2,0),0)*(Físico!K43)</f>
        <v>0</v>
      </c>
      <c r="M43">
        <f>IFERROR(VLOOKUP($A43,delibbc,2,0),0)*(Físico!L43)</f>
        <v>0</v>
      </c>
      <c r="N43">
        <f>IFERROR(VLOOKUP($A43,delibbc,2,0),0)*(Físico!M43)</f>
        <v>0</v>
      </c>
      <c r="O43">
        <f>IFERROR(VLOOKUP($A43,delibbc,2,0),0)*(Físico!N43)</f>
        <v>0</v>
      </c>
      <c r="P43">
        <f>IFERROR(VLOOKUP($A43,delibbc,2,0),0)*(Físico!O43)</f>
        <v>0</v>
      </c>
      <c r="Q43">
        <f>IFERROR(VLOOKUP($A43,delibbc,2,0),0)*(Físico!P43)</f>
        <v>0</v>
      </c>
      <c r="R43">
        <f>IFERROR(VLOOKUP($A43,delibbc,2,0),0)*(Físico!Q43)</f>
        <v>2836.3</v>
      </c>
      <c r="S43">
        <f>IFERROR(VLOOKUP($A43,delibbc,2,0),0)*(Físico!R43)</f>
        <v>0</v>
      </c>
      <c r="T43">
        <f>IFERROR(VLOOKUP($A43,delibbc,2,0),0)*(Físico!S43)</f>
        <v>0</v>
      </c>
      <c r="U43">
        <f>IFERROR(VLOOKUP($A43,delibbc,2,0),0)*(Físico!T43)</f>
        <v>0</v>
      </c>
      <c r="V43">
        <f>IFERROR(VLOOKUP($A43,delibbc,2,0),0)*(Físico!U43)</f>
        <v>0</v>
      </c>
      <c r="W43">
        <f>IFERROR(VLOOKUP($A43,delibbc,2,0),0)*(Físico!V43)</f>
        <v>0</v>
      </c>
      <c r="X43" s="1">
        <f t="shared" si="1"/>
        <v>5672.6</v>
      </c>
    </row>
    <row r="44" spans="1:24" x14ac:dyDescent="0.25">
      <c r="A44">
        <f t="shared" si="0"/>
        <v>41603032</v>
      </c>
      <c r="B44" t="s">
        <v>65</v>
      </c>
      <c r="C44">
        <f>IFERROR(VLOOKUP($A44,delibbc,2,0),0)*(Físico!B44)</f>
        <v>0</v>
      </c>
      <c r="D44">
        <f>IFERROR(VLOOKUP($A44,delibbc,2,0),0)*(Físico!C44)</f>
        <v>0</v>
      </c>
      <c r="E44">
        <f>IFERROR(VLOOKUP($A44,delibbc,2,0),0)*(Físico!D44)</f>
        <v>0</v>
      </c>
      <c r="F44">
        <f>IFERROR(VLOOKUP($A44,delibbc,2,0),0)*(Físico!E44)</f>
        <v>0</v>
      </c>
      <c r="G44">
        <f>IFERROR(VLOOKUP($A44,delibbc,2,0),0)*(Físico!F44)</f>
        <v>0</v>
      </c>
      <c r="H44">
        <f>IFERROR(VLOOKUP($A44,delibbc,2,0),0)*(Físico!G44)</f>
        <v>0</v>
      </c>
      <c r="I44">
        <f>IFERROR(VLOOKUP($A44,delibbc,2,0),0)*(Físico!H44)</f>
        <v>0</v>
      </c>
      <c r="J44">
        <f>IFERROR(VLOOKUP($A44,delibbc,2,0),0)*(Físico!I44)</f>
        <v>0</v>
      </c>
      <c r="K44">
        <f>IFERROR(VLOOKUP($A44,delibbc,2,0),0)*(Físico!J44)</f>
        <v>0</v>
      </c>
      <c r="L44">
        <f>IFERROR(VLOOKUP($A44,delibbc,2,0),0)*(Físico!K44)</f>
        <v>1582.98</v>
      </c>
      <c r="M44">
        <f>IFERROR(VLOOKUP($A44,delibbc,2,0),0)*(Físico!L44)</f>
        <v>0</v>
      </c>
      <c r="N44">
        <f>IFERROR(VLOOKUP($A44,delibbc,2,0),0)*(Físico!M44)</f>
        <v>0</v>
      </c>
      <c r="O44">
        <f>IFERROR(VLOOKUP($A44,delibbc,2,0),0)*(Físico!N44)</f>
        <v>0</v>
      </c>
      <c r="P44">
        <f>IFERROR(VLOOKUP($A44,delibbc,2,0),0)*(Físico!O44)</f>
        <v>0</v>
      </c>
      <c r="Q44">
        <f>IFERROR(VLOOKUP($A44,delibbc,2,0),0)*(Físico!P44)</f>
        <v>0</v>
      </c>
      <c r="R44">
        <f>IFERROR(VLOOKUP($A44,delibbc,2,0),0)*(Físico!Q44)</f>
        <v>0</v>
      </c>
      <c r="S44">
        <f>IFERROR(VLOOKUP($A44,delibbc,2,0),0)*(Físico!R44)</f>
        <v>791.49</v>
      </c>
      <c r="T44">
        <f>IFERROR(VLOOKUP($A44,delibbc,2,0),0)*(Físico!S44)</f>
        <v>0</v>
      </c>
      <c r="U44">
        <f>IFERROR(VLOOKUP($A44,delibbc,2,0),0)*(Físico!T44)</f>
        <v>0</v>
      </c>
      <c r="V44">
        <f>IFERROR(VLOOKUP($A44,delibbc,2,0),0)*(Físico!U44)</f>
        <v>0</v>
      </c>
      <c r="W44">
        <f>IFERROR(VLOOKUP($A44,delibbc,2,0),0)*(Físico!V44)</f>
        <v>0</v>
      </c>
      <c r="X44" s="1">
        <f t="shared" si="1"/>
        <v>2374.4700000000003</v>
      </c>
    </row>
    <row r="45" spans="1:24" x14ac:dyDescent="0.25">
      <c r="A45">
        <f t="shared" si="0"/>
        <v>41604010</v>
      </c>
      <c r="B45" t="s">
        <v>66</v>
      </c>
      <c r="C45">
        <f>IFERROR(VLOOKUP($A45,delibbc,2,0),0)*(Físico!B45)</f>
        <v>0</v>
      </c>
      <c r="D45">
        <f>IFERROR(VLOOKUP($A45,delibbc,2,0),0)*(Físico!C45)</f>
        <v>0</v>
      </c>
      <c r="E45">
        <f>IFERROR(VLOOKUP($A45,delibbc,2,0),0)*(Físico!D45)</f>
        <v>0</v>
      </c>
      <c r="F45">
        <f>IFERROR(VLOOKUP($A45,delibbc,2,0),0)*(Físico!E45)</f>
        <v>0</v>
      </c>
      <c r="G45">
        <f>IFERROR(VLOOKUP($A45,delibbc,2,0),0)*(Físico!F45)</f>
        <v>2125.44</v>
      </c>
      <c r="H45">
        <f>IFERROR(VLOOKUP($A45,delibbc,2,0),0)*(Físico!G45)</f>
        <v>0</v>
      </c>
      <c r="I45">
        <f>IFERROR(VLOOKUP($A45,delibbc,2,0),0)*(Físico!H45)</f>
        <v>0</v>
      </c>
      <c r="J45">
        <f>IFERROR(VLOOKUP($A45,delibbc,2,0),0)*(Físico!I45)</f>
        <v>0</v>
      </c>
      <c r="K45">
        <f>IFERROR(VLOOKUP($A45,delibbc,2,0),0)*(Físico!J45)</f>
        <v>0</v>
      </c>
      <c r="L45">
        <f>IFERROR(VLOOKUP($A45,delibbc,2,0),0)*(Físico!K45)</f>
        <v>0</v>
      </c>
      <c r="M45">
        <f>IFERROR(VLOOKUP($A45,delibbc,2,0),0)*(Físico!L45)</f>
        <v>0</v>
      </c>
      <c r="N45">
        <f>IFERROR(VLOOKUP($A45,delibbc,2,0),0)*(Físico!M45)</f>
        <v>0</v>
      </c>
      <c r="O45">
        <f>IFERROR(VLOOKUP($A45,delibbc,2,0),0)*(Físico!N45)</f>
        <v>0</v>
      </c>
      <c r="P45">
        <f>IFERROR(VLOOKUP($A45,delibbc,2,0),0)*(Físico!O45)</f>
        <v>0</v>
      </c>
      <c r="Q45">
        <f>IFERROR(VLOOKUP($A45,delibbc,2,0),0)*(Físico!P45)</f>
        <v>0</v>
      </c>
      <c r="R45">
        <f>IFERROR(VLOOKUP($A45,delibbc,2,0),0)*(Físico!Q45)</f>
        <v>0</v>
      </c>
      <c r="S45">
        <f>IFERROR(VLOOKUP($A45,delibbc,2,0),0)*(Físico!R45)</f>
        <v>0</v>
      </c>
      <c r="T45">
        <f>IFERROR(VLOOKUP($A45,delibbc,2,0),0)*(Físico!S45)</f>
        <v>0</v>
      </c>
      <c r="U45">
        <f>IFERROR(VLOOKUP($A45,delibbc,2,0),0)*(Físico!T45)</f>
        <v>0</v>
      </c>
      <c r="V45">
        <f>IFERROR(VLOOKUP($A45,delibbc,2,0),0)*(Físico!U45)</f>
        <v>0</v>
      </c>
      <c r="W45">
        <f>IFERROR(VLOOKUP($A45,delibbc,2,0),0)*(Físico!V45)</f>
        <v>0</v>
      </c>
      <c r="X45" s="1">
        <f t="shared" si="1"/>
        <v>2125.44</v>
      </c>
    </row>
    <row r="46" spans="1:24" x14ac:dyDescent="0.25">
      <c r="A46">
        <f t="shared" si="0"/>
        <v>41604012</v>
      </c>
      <c r="B46" t="s">
        <v>67</v>
      </c>
      <c r="C46">
        <f>IFERROR(VLOOKUP($A46,delibbc,2,0),0)*(Físico!B46)</f>
        <v>0</v>
      </c>
      <c r="D46">
        <f>IFERROR(VLOOKUP($A46,delibbc,2,0),0)*(Físico!C46)</f>
        <v>0</v>
      </c>
      <c r="E46">
        <f>IFERROR(VLOOKUP($A46,delibbc,2,0),0)*(Físico!D46)</f>
        <v>0</v>
      </c>
      <c r="F46">
        <f>IFERROR(VLOOKUP($A46,delibbc,2,0),0)*(Físico!E46)</f>
        <v>0</v>
      </c>
      <c r="G46">
        <f>IFERROR(VLOOKUP($A46,delibbc,2,0),0)*(Físico!F46)</f>
        <v>0</v>
      </c>
      <c r="H46">
        <f>IFERROR(VLOOKUP($A46,delibbc,2,0),0)*(Físico!G46)</f>
        <v>0</v>
      </c>
      <c r="I46">
        <f>IFERROR(VLOOKUP($A46,delibbc,2,0),0)*(Físico!H46)</f>
        <v>0</v>
      </c>
      <c r="J46">
        <f>IFERROR(VLOOKUP($A46,delibbc,2,0),0)*(Físico!I46)</f>
        <v>0</v>
      </c>
      <c r="K46">
        <f>IFERROR(VLOOKUP($A46,delibbc,2,0),0)*(Físico!J46)</f>
        <v>0</v>
      </c>
      <c r="L46">
        <f>IFERROR(VLOOKUP($A46,delibbc,2,0),0)*(Físico!K46)</f>
        <v>0</v>
      </c>
      <c r="M46">
        <f>IFERROR(VLOOKUP($A46,delibbc,2,0),0)*(Físico!L46)</f>
        <v>0</v>
      </c>
      <c r="N46">
        <f>IFERROR(VLOOKUP($A46,delibbc,2,0),0)*(Físico!M46)</f>
        <v>0</v>
      </c>
      <c r="O46">
        <f>IFERROR(VLOOKUP($A46,delibbc,2,0),0)*(Físico!N46)</f>
        <v>5507.03</v>
      </c>
      <c r="P46">
        <f>IFERROR(VLOOKUP($A46,delibbc,2,0),0)*(Físico!O46)</f>
        <v>0</v>
      </c>
      <c r="Q46">
        <f>IFERROR(VLOOKUP($A46,delibbc,2,0),0)*(Físico!P46)</f>
        <v>0</v>
      </c>
      <c r="R46">
        <f>IFERROR(VLOOKUP($A46,delibbc,2,0),0)*(Físico!Q46)</f>
        <v>0</v>
      </c>
      <c r="S46">
        <f>IFERROR(VLOOKUP($A46,delibbc,2,0),0)*(Físico!R46)</f>
        <v>0</v>
      </c>
      <c r="T46">
        <f>IFERROR(VLOOKUP($A46,delibbc,2,0),0)*(Físico!S46)</f>
        <v>0</v>
      </c>
      <c r="U46">
        <f>IFERROR(VLOOKUP($A46,delibbc,2,0),0)*(Físico!T46)</f>
        <v>0</v>
      </c>
      <c r="V46">
        <f>IFERROR(VLOOKUP($A46,delibbc,2,0),0)*(Físico!U46)</f>
        <v>0</v>
      </c>
      <c r="W46">
        <f>IFERROR(VLOOKUP($A46,delibbc,2,0),0)*(Físico!V46)</f>
        <v>0</v>
      </c>
      <c r="X46" s="1">
        <f t="shared" si="1"/>
        <v>5507.03</v>
      </c>
    </row>
    <row r="47" spans="1:24" x14ac:dyDescent="0.25">
      <c r="A47">
        <f t="shared" si="0"/>
        <v>41604020</v>
      </c>
      <c r="B47" t="s">
        <v>68</v>
      </c>
      <c r="C47">
        <f>IFERROR(VLOOKUP($A47,delibbc,2,0),0)*(Físico!B47)</f>
        <v>0</v>
      </c>
      <c r="D47">
        <f>IFERROR(VLOOKUP($A47,delibbc,2,0),0)*(Físico!C47)</f>
        <v>0</v>
      </c>
      <c r="E47">
        <f>IFERROR(VLOOKUP($A47,delibbc,2,0),0)*(Físico!D47)</f>
        <v>0</v>
      </c>
      <c r="F47">
        <f>IFERROR(VLOOKUP($A47,delibbc,2,0),0)*(Físico!E47)</f>
        <v>0</v>
      </c>
      <c r="G47">
        <f>IFERROR(VLOOKUP($A47,delibbc,2,0),0)*(Físico!F47)</f>
        <v>0</v>
      </c>
      <c r="H47">
        <f>IFERROR(VLOOKUP($A47,delibbc,2,0),0)*(Físico!G47)</f>
        <v>0</v>
      </c>
      <c r="I47">
        <f>IFERROR(VLOOKUP($A47,delibbc,2,0),0)*(Físico!H47)</f>
        <v>0</v>
      </c>
      <c r="J47">
        <f>IFERROR(VLOOKUP($A47,delibbc,2,0),0)*(Físico!I47)</f>
        <v>0</v>
      </c>
      <c r="K47">
        <f>IFERROR(VLOOKUP($A47,delibbc,2,0),0)*(Físico!J47)</f>
        <v>0</v>
      </c>
      <c r="L47">
        <f>IFERROR(VLOOKUP($A47,delibbc,2,0),0)*(Físico!K47)</f>
        <v>0</v>
      </c>
      <c r="M47">
        <f>IFERROR(VLOOKUP($A47,delibbc,2,0),0)*(Físico!L47)</f>
        <v>0</v>
      </c>
      <c r="N47">
        <f>IFERROR(VLOOKUP($A47,delibbc,2,0),0)*(Físico!M47)</f>
        <v>0</v>
      </c>
      <c r="O47">
        <f>IFERROR(VLOOKUP($A47,delibbc,2,0),0)*(Físico!N47)</f>
        <v>0</v>
      </c>
      <c r="P47">
        <f>IFERROR(VLOOKUP($A47,delibbc,2,0),0)*(Físico!O47)</f>
        <v>0</v>
      </c>
      <c r="Q47">
        <f>IFERROR(VLOOKUP($A47,delibbc,2,0),0)*(Físico!P47)</f>
        <v>0</v>
      </c>
      <c r="R47">
        <f>IFERROR(VLOOKUP($A47,delibbc,2,0),0)*(Físico!Q47)</f>
        <v>9103.6</v>
      </c>
      <c r="S47">
        <f>IFERROR(VLOOKUP($A47,delibbc,2,0),0)*(Físico!R47)</f>
        <v>0</v>
      </c>
      <c r="T47">
        <f>IFERROR(VLOOKUP($A47,delibbc,2,0),0)*(Físico!S47)</f>
        <v>0</v>
      </c>
      <c r="U47">
        <f>IFERROR(VLOOKUP($A47,delibbc,2,0),0)*(Físico!T47)</f>
        <v>0</v>
      </c>
      <c r="V47">
        <f>IFERROR(VLOOKUP($A47,delibbc,2,0),0)*(Físico!U47)</f>
        <v>0</v>
      </c>
      <c r="W47">
        <f>IFERROR(VLOOKUP($A47,delibbc,2,0),0)*(Físico!V47)</f>
        <v>0</v>
      </c>
      <c r="X47" s="1">
        <f t="shared" si="1"/>
        <v>9103.6</v>
      </c>
    </row>
    <row r="48" spans="1:24" x14ac:dyDescent="0.25">
      <c r="A48">
        <f t="shared" si="0"/>
        <v>41604022</v>
      </c>
      <c r="B48" t="s">
        <v>69</v>
      </c>
      <c r="C48">
        <f>IFERROR(VLOOKUP($A48,delibbc,2,0),0)*(Físico!B48)</f>
        <v>0</v>
      </c>
      <c r="D48">
        <f>IFERROR(VLOOKUP($A48,delibbc,2,0),0)*(Físico!C48)</f>
        <v>0</v>
      </c>
      <c r="E48">
        <f>IFERROR(VLOOKUP($A48,delibbc,2,0),0)*(Físico!D48)</f>
        <v>0</v>
      </c>
      <c r="F48">
        <f>IFERROR(VLOOKUP($A48,delibbc,2,0),0)*(Físico!E48)</f>
        <v>0</v>
      </c>
      <c r="G48">
        <f>IFERROR(VLOOKUP($A48,delibbc,2,0),0)*(Físico!F48)</f>
        <v>0</v>
      </c>
      <c r="H48">
        <f>IFERROR(VLOOKUP($A48,delibbc,2,0),0)*(Físico!G48)</f>
        <v>0</v>
      </c>
      <c r="I48">
        <f>IFERROR(VLOOKUP($A48,delibbc,2,0),0)*(Físico!H48)</f>
        <v>0</v>
      </c>
      <c r="J48">
        <f>IFERROR(VLOOKUP($A48,delibbc,2,0),0)*(Físico!I48)</f>
        <v>0</v>
      </c>
      <c r="K48">
        <f>IFERROR(VLOOKUP($A48,delibbc,2,0),0)*(Físico!J48)</f>
        <v>0</v>
      </c>
      <c r="L48">
        <f>IFERROR(VLOOKUP($A48,delibbc,2,0),0)*(Físico!K48)</f>
        <v>0</v>
      </c>
      <c r="M48">
        <f>IFERROR(VLOOKUP($A48,delibbc,2,0),0)*(Físico!L48)</f>
        <v>0</v>
      </c>
      <c r="N48">
        <f>IFERROR(VLOOKUP($A48,delibbc,2,0),0)*(Físico!M48)</f>
        <v>0</v>
      </c>
      <c r="O48">
        <f>IFERROR(VLOOKUP($A48,delibbc,2,0),0)*(Físico!N48)</f>
        <v>1700.36</v>
      </c>
      <c r="P48">
        <f>IFERROR(VLOOKUP($A48,delibbc,2,0),0)*(Físico!O48)</f>
        <v>0</v>
      </c>
      <c r="Q48">
        <f>IFERROR(VLOOKUP($A48,delibbc,2,0),0)*(Físico!P48)</f>
        <v>0</v>
      </c>
      <c r="R48">
        <f>IFERROR(VLOOKUP($A48,delibbc,2,0),0)*(Físico!Q48)</f>
        <v>0</v>
      </c>
      <c r="S48">
        <f>IFERROR(VLOOKUP($A48,delibbc,2,0),0)*(Físico!R48)</f>
        <v>0</v>
      </c>
      <c r="T48">
        <f>IFERROR(VLOOKUP($A48,delibbc,2,0),0)*(Físico!S48)</f>
        <v>0</v>
      </c>
      <c r="U48">
        <f>IFERROR(VLOOKUP($A48,delibbc,2,0),0)*(Físico!T48)</f>
        <v>0</v>
      </c>
      <c r="V48">
        <f>IFERROR(VLOOKUP($A48,delibbc,2,0),0)*(Físico!U48)</f>
        <v>0</v>
      </c>
      <c r="W48">
        <f>IFERROR(VLOOKUP($A48,delibbc,2,0),0)*(Físico!V48)</f>
        <v>0</v>
      </c>
      <c r="X48" s="1">
        <f t="shared" si="1"/>
        <v>1700.36</v>
      </c>
    </row>
    <row r="49" spans="1:24" x14ac:dyDescent="0.25">
      <c r="A49">
        <f t="shared" si="0"/>
        <v>41604025</v>
      </c>
      <c r="B49" t="s">
        <v>70</v>
      </c>
      <c r="C49">
        <f>IFERROR(VLOOKUP($A49,delibbc,2,0),0)*(Físico!B49)</f>
        <v>0</v>
      </c>
      <c r="D49">
        <f>IFERROR(VLOOKUP($A49,delibbc,2,0),0)*(Físico!C49)</f>
        <v>0</v>
      </c>
      <c r="E49">
        <f>IFERROR(VLOOKUP($A49,delibbc,2,0),0)*(Físico!D49)</f>
        <v>0</v>
      </c>
      <c r="F49">
        <f>IFERROR(VLOOKUP($A49,delibbc,2,0),0)*(Físico!E49)</f>
        <v>0</v>
      </c>
      <c r="G49">
        <f>IFERROR(VLOOKUP($A49,delibbc,2,0),0)*(Físico!F49)</f>
        <v>5053.59</v>
      </c>
      <c r="H49">
        <f>IFERROR(VLOOKUP($A49,delibbc,2,0),0)*(Físico!G49)</f>
        <v>0</v>
      </c>
      <c r="I49">
        <f>IFERROR(VLOOKUP($A49,delibbc,2,0),0)*(Físico!H49)</f>
        <v>0</v>
      </c>
      <c r="J49">
        <f>IFERROR(VLOOKUP($A49,delibbc,2,0),0)*(Físico!I49)</f>
        <v>0</v>
      </c>
      <c r="K49">
        <f>IFERROR(VLOOKUP($A49,delibbc,2,0),0)*(Físico!J49)</f>
        <v>0</v>
      </c>
      <c r="L49">
        <f>IFERROR(VLOOKUP($A49,delibbc,2,0),0)*(Físico!K49)</f>
        <v>0</v>
      </c>
      <c r="M49">
        <f>IFERROR(VLOOKUP($A49,delibbc,2,0),0)*(Físico!L49)</f>
        <v>0</v>
      </c>
      <c r="N49">
        <f>IFERROR(VLOOKUP($A49,delibbc,2,0),0)*(Físico!M49)</f>
        <v>0</v>
      </c>
      <c r="O49">
        <f>IFERROR(VLOOKUP($A49,delibbc,2,0),0)*(Físico!N49)</f>
        <v>0</v>
      </c>
      <c r="P49">
        <f>IFERROR(VLOOKUP($A49,delibbc,2,0),0)*(Físico!O49)</f>
        <v>0</v>
      </c>
      <c r="Q49">
        <f>IFERROR(VLOOKUP($A49,delibbc,2,0),0)*(Físico!P49)</f>
        <v>0</v>
      </c>
      <c r="R49">
        <f>IFERROR(VLOOKUP($A49,delibbc,2,0),0)*(Físico!Q49)</f>
        <v>0</v>
      </c>
      <c r="S49">
        <f>IFERROR(VLOOKUP($A49,delibbc,2,0),0)*(Físico!R49)</f>
        <v>0</v>
      </c>
      <c r="T49">
        <f>IFERROR(VLOOKUP($A49,delibbc,2,0),0)*(Físico!S49)</f>
        <v>0</v>
      </c>
      <c r="U49">
        <f>IFERROR(VLOOKUP($A49,delibbc,2,0),0)*(Físico!T49)</f>
        <v>0</v>
      </c>
      <c r="V49">
        <f>IFERROR(VLOOKUP($A49,delibbc,2,0),0)*(Físico!U49)</f>
        <v>0</v>
      </c>
      <c r="W49">
        <f>IFERROR(VLOOKUP($A49,delibbc,2,0),0)*(Físico!V49)</f>
        <v>0</v>
      </c>
      <c r="X49" s="1">
        <f t="shared" si="1"/>
        <v>5053.59</v>
      </c>
    </row>
    <row r="50" spans="1:24" x14ac:dyDescent="0.25">
      <c r="A50">
        <f t="shared" si="0"/>
        <v>41604026</v>
      </c>
      <c r="B50" t="s">
        <v>71</v>
      </c>
      <c r="C50">
        <f>IFERROR(VLOOKUP($A50,delibbc,2,0),0)*(Físico!B50)</f>
        <v>0</v>
      </c>
      <c r="D50">
        <f>IFERROR(VLOOKUP($A50,delibbc,2,0),0)*(Físico!C50)</f>
        <v>0</v>
      </c>
      <c r="E50">
        <f>IFERROR(VLOOKUP($A50,delibbc,2,0),0)*(Físico!D50)</f>
        <v>0</v>
      </c>
      <c r="F50">
        <f>IFERROR(VLOOKUP($A50,delibbc,2,0),0)*(Físico!E50)</f>
        <v>0</v>
      </c>
      <c r="G50">
        <f>IFERROR(VLOOKUP($A50,delibbc,2,0),0)*(Físico!F50)</f>
        <v>0</v>
      </c>
      <c r="H50">
        <f>IFERROR(VLOOKUP($A50,delibbc,2,0),0)*(Físico!G50)</f>
        <v>0</v>
      </c>
      <c r="I50">
        <f>IFERROR(VLOOKUP($A50,delibbc,2,0),0)*(Físico!H50)</f>
        <v>0</v>
      </c>
      <c r="J50">
        <f>IFERROR(VLOOKUP($A50,delibbc,2,0),0)*(Físico!I50)</f>
        <v>6569.67</v>
      </c>
      <c r="K50">
        <f>IFERROR(VLOOKUP($A50,delibbc,2,0),0)*(Físico!J50)</f>
        <v>0</v>
      </c>
      <c r="L50">
        <f>IFERROR(VLOOKUP($A50,delibbc,2,0),0)*(Físico!K50)</f>
        <v>0</v>
      </c>
      <c r="M50">
        <f>IFERROR(VLOOKUP($A50,delibbc,2,0),0)*(Físico!L50)</f>
        <v>0</v>
      </c>
      <c r="N50">
        <f>IFERROR(VLOOKUP($A50,delibbc,2,0),0)*(Físico!M50)</f>
        <v>0</v>
      </c>
      <c r="O50">
        <f>IFERROR(VLOOKUP($A50,delibbc,2,0),0)*(Físico!N50)</f>
        <v>0</v>
      </c>
      <c r="P50">
        <f>IFERROR(VLOOKUP($A50,delibbc,2,0),0)*(Físico!O50)</f>
        <v>0</v>
      </c>
      <c r="Q50">
        <f>IFERROR(VLOOKUP($A50,delibbc,2,0),0)*(Físico!P50)</f>
        <v>0</v>
      </c>
      <c r="R50">
        <f>IFERROR(VLOOKUP($A50,delibbc,2,0),0)*(Físico!Q50)</f>
        <v>0</v>
      </c>
      <c r="S50">
        <f>IFERROR(VLOOKUP($A50,delibbc,2,0),0)*(Físico!R50)</f>
        <v>0</v>
      </c>
      <c r="T50">
        <f>IFERROR(VLOOKUP($A50,delibbc,2,0),0)*(Físico!S50)</f>
        <v>0</v>
      </c>
      <c r="U50">
        <f>IFERROR(VLOOKUP($A50,delibbc,2,0),0)*(Físico!T50)</f>
        <v>0</v>
      </c>
      <c r="V50">
        <f>IFERROR(VLOOKUP($A50,delibbc,2,0),0)*(Físico!U50)</f>
        <v>0</v>
      </c>
      <c r="W50">
        <f>IFERROR(VLOOKUP($A50,delibbc,2,0),0)*(Físico!V50)</f>
        <v>0</v>
      </c>
      <c r="X50" s="1">
        <f t="shared" si="1"/>
        <v>6569.67</v>
      </c>
    </row>
    <row r="51" spans="1:24" x14ac:dyDescent="0.25">
      <c r="A51">
        <f t="shared" si="0"/>
        <v>41605002</v>
      </c>
      <c r="B51" t="s">
        <v>72</v>
      </c>
      <c r="C51">
        <f>IFERROR(VLOOKUP($A51,delibbc,2,0),0)*(Físico!B51)</f>
        <v>0</v>
      </c>
      <c r="D51">
        <f>IFERROR(VLOOKUP($A51,delibbc,2,0),0)*(Físico!C51)</f>
        <v>0</v>
      </c>
      <c r="E51">
        <f>IFERROR(VLOOKUP($A51,delibbc,2,0),0)*(Físico!D51)</f>
        <v>0</v>
      </c>
      <c r="F51">
        <f>IFERROR(VLOOKUP($A51,delibbc,2,0),0)*(Físico!E51)</f>
        <v>0</v>
      </c>
      <c r="G51">
        <f>IFERROR(VLOOKUP($A51,delibbc,2,0),0)*(Físico!F51)</f>
        <v>0</v>
      </c>
      <c r="H51">
        <f>IFERROR(VLOOKUP($A51,delibbc,2,0),0)*(Físico!G51)</f>
        <v>0</v>
      </c>
      <c r="I51">
        <f>IFERROR(VLOOKUP($A51,delibbc,2,0),0)*(Físico!H51)</f>
        <v>0</v>
      </c>
      <c r="J51">
        <f>IFERROR(VLOOKUP($A51,delibbc,2,0),0)*(Físico!I51)</f>
        <v>0</v>
      </c>
      <c r="K51">
        <f>IFERROR(VLOOKUP($A51,delibbc,2,0),0)*(Físico!J51)</f>
        <v>0</v>
      </c>
      <c r="L51">
        <f>IFERROR(VLOOKUP($A51,delibbc,2,0),0)*(Físico!K51)</f>
        <v>1971.77</v>
      </c>
      <c r="M51">
        <f>IFERROR(VLOOKUP($A51,delibbc,2,0),0)*(Físico!L51)</f>
        <v>0</v>
      </c>
      <c r="N51">
        <f>IFERROR(VLOOKUP($A51,delibbc,2,0),0)*(Físico!M51)</f>
        <v>0</v>
      </c>
      <c r="O51">
        <f>IFERROR(VLOOKUP($A51,delibbc,2,0),0)*(Físico!N51)</f>
        <v>0</v>
      </c>
      <c r="P51">
        <f>IFERROR(VLOOKUP($A51,delibbc,2,0),0)*(Físico!O51)</f>
        <v>0</v>
      </c>
      <c r="Q51">
        <f>IFERROR(VLOOKUP($A51,delibbc,2,0),0)*(Físico!P51)</f>
        <v>0</v>
      </c>
      <c r="R51">
        <f>IFERROR(VLOOKUP($A51,delibbc,2,0),0)*(Físico!Q51)</f>
        <v>1971.77</v>
      </c>
      <c r="S51">
        <f>IFERROR(VLOOKUP($A51,delibbc,2,0),0)*(Físico!R51)</f>
        <v>0</v>
      </c>
      <c r="T51">
        <f>IFERROR(VLOOKUP($A51,delibbc,2,0),0)*(Físico!S51)</f>
        <v>0</v>
      </c>
      <c r="U51">
        <f>IFERROR(VLOOKUP($A51,delibbc,2,0),0)*(Físico!T51)</f>
        <v>0</v>
      </c>
      <c r="V51">
        <f>IFERROR(VLOOKUP($A51,delibbc,2,0),0)*(Físico!U51)</f>
        <v>0</v>
      </c>
      <c r="W51">
        <f>IFERROR(VLOOKUP($A51,delibbc,2,0),0)*(Físico!V51)</f>
        <v>0</v>
      </c>
      <c r="X51" s="1">
        <f t="shared" si="1"/>
        <v>3943.54</v>
      </c>
    </row>
    <row r="52" spans="1:24" x14ac:dyDescent="0.25">
      <c r="A52">
        <f t="shared" si="0"/>
        <v>41605007</v>
      </c>
      <c r="B52" t="s">
        <v>73</v>
      </c>
      <c r="C52">
        <f>IFERROR(VLOOKUP($A52,delibbc,2,0),0)*(Físico!B52)</f>
        <v>0</v>
      </c>
      <c r="D52">
        <f>IFERROR(VLOOKUP($A52,delibbc,2,0),0)*(Físico!C52)</f>
        <v>0</v>
      </c>
      <c r="E52">
        <f>IFERROR(VLOOKUP($A52,delibbc,2,0),0)*(Físico!D52)</f>
        <v>0</v>
      </c>
      <c r="F52">
        <f>IFERROR(VLOOKUP($A52,delibbc,2,0),0)*(Físico!E52)</f>
        <v>0</v>
      </c>
      <c r="G52">
        <f>IFERROR(VLOOKUP($A52,delibbc,2,0),0)*(Físico!F52)</f>
        <v>10868.8</v>
      </c>
      <c r="H52">
        <f>IFERROR(VLOOKUP($A52,delibbc,2,0),0)*(Físico!G52)</f>
        <v>0</v>
      </c>
      <c r="I52">
        <f>IFERROR(VLOOKUP($A52,delibbc,2,0),0)*(Físico!H52)</f>
        <v>0</v>
      </c>
      <c r="J52">
        <f>IFERROR(VLOOKUP($A52,delibbc,2,0),0)*(Físico!I52)</f>
        <v>0</v>
      </c>
      <c r="K52">
        <f>IFERROR(VLOOKUP($A52,delibbc,2,0),0)*(Físico!J52)</f>
        <v>0</v>
      </c>
      <c r="L52">
        <f>IFERROR(VLOOKUP($A52,delibbc,2,0),0)*(Físico!K52)</f>
        <v>5434.4</v>
      </c>
      <c r="M52">
        <f>IFERROR(VLOOKUP($A52,delibbc,2,0),0)*(Físico!L52)</f>
        <v>0</v>
      </c>
      <c r="N52">
        <f>IFERROR(VLOOKUP($A52,delibbc,2,0),0)*(Físico!M52)</f>
        <v>0</v>
      </c>
      <c r="O52">
        <f>IFERROR(VLOOKUP($A52,delibbc,2,0),0)*(Físico!N52)</f>
        <v>0</v>
      </c>
      <c r="P52">
        <f>IFERROR(VLOOKUP($A52,delibbc,2,0),0)*(Físico!O52)</f>
        <v>0</v>
      </c>
      <c r="Q52">
        <f>IFERROR(VLOOKUP($A52,delibbc,2,0),0)*(Físico!P52)</f>
        <v>0</v>
      </c>
      <c r="R52">
        <f>IFERROR(VLOOKUP($A52,delibbc,2,0),0)*(Físico!Q52)</f>
        <v>0</v>
      </c>
      <c r="S52">
        <f>IFERROR(VLOOKUP($A52,delibbc,2,0),0)*(Físico!R52)</f>
        <v>0</v>
      </c>
      <c r="T52">
        <f>IFERROR(VLOOKUP($A52,delibbc,2,0),0)*(Físico!S52)</f>
        <v>0</v>
      </c>
      <c r="U52">
        <f>IFERROR(VLOOKUP($A52,delibbc,2,0),0)*(Físico!T52)</f>
        <v>0</v>
      </c>
      <c r="V52">
        <f>IFERROR(VLOOKUP($A52,delibbc,2,0),0)*(Físico!U52)</f>
        <v>0</v>
      </c>
      <c r="W52">
        <f>IFERROR(VLOOKUP($A52,delibbc,2,0),0)*(Físico!V52)</f>
        <v>0</v>
      </c>
      <c r="X52" s="1">
        <f t="shared" si="1"/>
        <v>16303.199999999999</v>
      </c>
    </row>
    <row r="53" spans="1:24" x14ac:dyDescent="0.25">
      <c r="A53">
        <f t="shared" si="0"/>
        <v>41606001</v>
      </c>
      <c r="B53" t="s">
        <v>74</v>
      </c>
      <c r="C53">
        <f>IFERROR(VLOOKUP($A53,delibbc,2,0),0)*(Físico!B53)</f>
        <v>0</v>
      </c>
      <c r="D53">
        <f>IFERROR(VLOOKUP($A53,delibbc,2,0),0)*(Físico!C53)</f>
        <v>0</v>
      </c>
      <c r="E53">
        <f>IFERROR(VLOOKUP($A53,delibbc,2,0),0)*(Físico!D53)</f>
        <v>0</v>
      </c>
      <c r="F53">
        <f>IFERROR(VLOOKUP($A53,delibbc,2,0),0)*(Físico!E53)</f>
        <v>0</v>
      </c>
      <c r="G53">
        <f>IFERROR(VLOOKUP($A53,delibbc,2,0),0)*(Físico!F53)</f>
        <v>0</v>
      </c>
      <c r="H53">
        <f>IFERROR(VLOOKUP($A53,delibbc,2,0),0)*(Físico!G53)</f>
        <v>0</v>
      </c>
      <c r="I53">
        <f>IFERROR(VLOOKUP($A53,delibbc,2,0),0)*(Físico!H53)</f>
        <v>0</v>
      </c>
      <c r="J53">
        <f>IFERROR(VLOOKUP($A53,delibbc,2,0),0)*(Físico!I53)</f>
        <v>1808.69</v>
      </c>
      <c r="K53">
        <f>IFERROR(VLOOKUP($A53,delibbc,2,0),0)*(Físico!J53)</f>
        <v>0</v>
      </c>
      <c r="L53">
        <f>IFERROR(VLOOKUP($A53,delibbc,2,0),0)*(Físico!K53)</f>
        <v>0</v>
      </c>
      <c r="M53">
        <f>IFERROR(VLOOKUP($A53,delibbc,2,0),0)*(Físico!L53)</f>
        <v>0</v>
      </c>
      <c r="N53">
        <f>IFERROR(VLOOKUP($A53,delibbc,2,0),0)*(Físico!M53)</f>
        <v>0</v>
      </c>
      <c r="O53">
        <f>IFERROR(VLOOKUP($A53,delibbc,2,0),0)*(Físico!N53)</f>
        <v>39791.18</v>
      </c>
      <c r="P53">
        <f>IFERROR(VLOOKUP($A53,delibbc,2,0),0)*(Físico!O53)</f>
        <v>0</v>
      </c>
      <c r="Q53">
        <f>IFERROR(VLOOKUP($A53,delibbc,2,0),0)*(Físico!P53)</f>
        <v>0</v>
      </c>
      <c r="R53">
        <f>IFERROR(VLOOKUP($A53,delibbc,2,0),0)*(Físico!Q53)</f>
        <v>0</v>
      </c>
      <c r="S53">
        <f>IFERROR(VLOOKUP($A53,delibbc,2,0),0)*(Físico!R53)</f>
        <v>1808.69</v>
      </c>
      <c r="T53">
        <f>IFERROR(VLOOKUP($A53,delibbc,2,0),0)*(Físico!S53)</f>
        <v>0</v>
      </c>
      <c r="U53">
        <f>IFERROR(VLOOKUP($A53,delibbc,2,0),0)*(Físico!T53)</f>
        <v>0</v>
      </c>
      <c r="V53">
        <f>IFERROR(VLOOKUP($A53,delibbc,2,0),0)*(Físico!U53)</f>
        <v>0</v>
      </c>
      <c r="W53">
        <f>IFERROR(VLOOKUP($A53,delibbc,2,0),0)*(Físico!V53)</f>
        <v>0</v>
      </c>
      <c r="X53" s="1">
        <f t="shared" si="1"/>
        <v>43408.560000000005</v>
      </c>
    </row>
    <row r="54" spans="1:24" x14ac:dyDescent="0.25">
      <c r="A54">
        <f t="shared" si="0"/>
        <v>41606002</v>
      </c>
      <c r="B54" t="s">
        <v>75</v>
      </c>
      <c r="C54">
        <f>IFERROR(VLOOKUP($A54,delibbc,2,0),0)*(Físico!B54)</f>
        <v>0</v>
      </c>
      <c r="D54">
        <f>IFERROR(VLOOKUP($A54,delibbc,2,0),0)*(Físico!C54)</f>
        <v>0</v>
      </c>
      <c r="E54">
        <f>IFERROR(VLOOKUP($A54,delibbc,2,0),0)*(Físico!D54)</f>
        <v>0</v>
      </c>
      <c r="F54">
        <f>IFERROR(VLOOKUP($A54,delibbc,2,0),0)*(Físico!E54)</f>
        <v>0</v>
      </c>
      <c r="G54">
        <f>IFERROR(VLOOKUP($A54,delibbc,2,0),0)*(Físico!F54)</f>
        <v>0</v>
      </c>
      <c r="H54">
        <f>IFERROR(VLOOKUP($A54,delibbc,2,0),0)*(Físico!G54)</f>
        <v>0</v>
      </c>
      <c r="I54">
        <f>IFERROR(VLOOKUP($A54,delibbc,2,0),0)*(Físico!H54)</f>
        <v>0</v>
      </c>
      <c r="J54">
        <f>IFERROR(VLOOKUP($A54,delibbc,2,0),0)*(Físico!I54)</f>
        <v>0</v>
      </c>
      <c r="K54">
        <f>IFERROR(VLOOKUP($A54,delibbc,2,0),0)*(Físico!J54)</f>
        <v>0</v>
      </c>
      <c r="L54">
        <f>IFERROR(VLOOKUP($A54,delibbc,2,0),0)*(Físico!K54)</f>
        <v>0</v>
      </c>
      <c r="M54">
        <f>IFERROR(VLOOKUP($A54,delibbc,2,0),0)*(Físico!L54)</f>
        <v>0</v>
      </c>
      <c r="N54">
        <f>IFERROR(VLOOKUP($A54,delibbc,2,0),0)*(Físico!M54)</f>
        <v>0</v>
      </c>
      <c r="O54">
        <f>IFERROR(VLOOKUP($A54,delibbc,2,0),0)*(Físico!N54)</f>
        <v>1545.1</v>
      </c>
      <c r="P54">
        <f>IFERROR(VLOOKUP($A54,delibbc,2,0),0)*(Físico!O54)</f>
        <v>0</v>
      </c>
      <c r="Q54">
        <f>IFERROR(VLOOKUP($A54,delibbc,2,0),0)*(Físico!P54)</f>
        <v>0</v>
      </c>
      <c r="R54">
        <f>IFERROR(VLOOKUP($A54,delibbc,2,0),0)*(Físico!Q54)</f>
        <v>1545.1</v>
      </c>
      <c r="S54">
        <f>IFERROR(VLOOKUP($A54,delibbc,2,0),0)*(Físico!R54)</f>
        <v>0</v>
      </c>
      <c r="T54">
        <f>IFERROR(VLOOKUP($A54,delibbc,2,0),0)*(Físico!S54)</f>
        <v>0</v>
      </c>
      <c r="U54">
        <f>IFERROR(VLOOKUP($A54,delibbc,2,0),0)*(Físico!T54)</f>
        <v>0</v>
      </c>
      <c r="V54">
        <f>IFERROR(VLOOKUP($A54,delibbc,2,0),0)*(Físico!U54)</f>
        <v>0</v>
      </c>
      <c r="W54">
        <f>IFERROR(VLOOKUP($A54,delibbc,2,0),0)*(Físico!V54)</f>
        <v>0</v>
      </c>
      <c r="X54" s="1">
        <f t="shared" si="1"/>
        <v>3090.2</v>
      </c>
    </row>
    <row r="55" spans="1:24" x14ac:dyDescent="0.25">
      <c r="A55">
        <f t="shared" si="0"/>
        <v>41606003</v>
      </c>
      <c r="B55" t="s">
        <v>76</v>
      </c>
      <c r="C55">
        <f>IFERROR(VLOOKUP($A55,delibbc,2,0),0)*(Físico!B55)</f>
        <v>0</v>
      </c>
      <c r="D55">
        <f>IFERROR(VLOOKUP($A55,delibbc,2,0),0)*(Físico!C55)</f>
        <v>0</v>
      </c>
      <c r="E55">
        <f>IFERROR(VLOOKUP($A55,delibbc,2,0),0)*(Físico!D55)</f>
        <v>0</v>
      </c>
      <c r="F55">
        <f>IFERROR(VLOOKUP($A55,delibbc,2,0),0)*(Físico!E55)</f>
        <v>0</v>
      </c>
      <c r="G55">
        <f>IFERROR(VLOOKUP($A55,delibbc,2,0),0)*(Físico!F55)</f>
        <v>0</v>
      </c>
      <c r="H55">
        <f>IFERROR(VLOOKUP($A55,delibbc,2,0),0)*(Físico!G55)</f>
        <v>0</v>
      </c>
      <c r="I55">
        <f>IFERROR(VLOOKUP($A55,delibbc,2,0),0)*(Físico!H55)</f>
        <v>0</v>
      </c>
      <c r="J55">
        <f>IFERROR(VLOOKUP($A55,delibbc,2,0),0)*(Físico!I55)</f>
        <v>0</v>
      </c>
      <c r="K55">
        <f>IFERROR(VLOOKUP($A55,delibbc,2,0),0)*(Físico!J55)</f>
        <v>0</v>
      </c>
      <c r="L55">
        <f>IFERROR(VLOOKUP($A55,delibbc,2,0),0)*(Físico!K55)</f>
        <v>0</v>
      </c>
      <c r="M55">
        <f>IFERROR(VLOOKUP($A55,delibbc,2,0),0)*(Físico!L55)</f>
        <v>0</v>
      </c>
      <c r="N55">
        <f>IFERROR(VLOOKUP($A55,delibbc,2,0),0)*(Físico!M55)</f>
        <v>0</v>
      </c>
      <c r="O55">
        <f>IFERROR(VLOOKUP($A55,delibbc,2,0),0)*(Físico!N55)</f>
        <v>1068.94</v>
      </c>
      <c r="P55">
        <f>IFERROR(VLOOKUP($A55,delibbc,2,0),0)*(Físico!O55)</f>
        <v>0</v>
      </c>
      <c r="Q55">
        <f>IFERROR(VLOOKUP($A55,delibbc,2,0),0)*(Físico!P55)</f>
        <v>0</v>
      </c>
      <c r="R55">
        <f>IFERROR(VLOOKUP($A55,delibbc,2,0),0)*(Físico!Q55)</f>
        <v>1068.94</v>
      </c>
      <c r="S55">
        <f>IFERROR(VLOOKUP($A55,delibbc,2,0),0)*(Físico!R55)</f>
        <v>0</v>
      </c>
      <c r="T55">
        <f>IFERROR(VLOOKUP($A55,delibbc,2,0),0)*(Físico!S55)</f>
        <v>0</v>
      </c>
      <c r="U55">
        <f>IFERROR(VLOOKUP($A55,delibbc,2,0),0)*(Físico!T55)</f>
        <v>0</v>
      </c>
      <c r="V55">
        <f>IFERROR(VLOOKUP($A55,delibbc,2,0),0)*(Físico!U55)</f>
        <v>0</v>
      </c>
      <c r="W55">
        <f>IFERROR(VLOOKUP($A55,delibbc,2,0),0)*(Físico!V55)</f>
        <v>0</v>
      </c>
      <c r="X55" s="1">
        <f t="shared" si="1"/>
        <v>2137.88</v>
      </c>
    </row>
    <row r="56" spans="1:24" x14ac:dyDescent="0.25">
      <c r="A56">
        <f t="shared" si="0"/>
        <v>41606005</v>
      </c>
      <c r="B56" t="s">
        <v>77</v>
      </c>
      <c r="C56">
        <f>IFERROR(VLOOKUP($A56,delibbc,2,0),0)*(Físico!B56)</f>
        <v>0</v>
      </c>
      <c r="D56">
        <f>IFERROR(VLOOKUP($A56,delibbc,2,0),0)*(Físico!C56)</f>
        <v>0</v>
      </c>
      <c r="E56">
        <f>IFERROR(VLOOKUP($A56,delibbc,2,0),0)*(Físico!D56)</f>
        <v>0</v>
      </c>
      <c r="F56">
        <f>IFERROR(VLOOKUP($A56,delibbc,2,0),0)*(Físico!E56)</f>
        <v>0</v>
      </c>
      <c r="G56">
        <f>IFERROR(VLOOKUP($A56,delibbc,2,0),0)*(Físico!F56)</f>
        <v>5265.02</v>
      </c>
      <c r="H56">
        <f>IFERROR(VLOOKUP($A56,delibbc,2,0),0)*(Físico!G56)</f>
        <v>0</v>
      </c>
      <c r="I56">
        <f>IFERROR(VLOOKUP($A56,delibbc,2,0),0)*(Físico!H56)</f>
        <v>0</v>
      </c>
      <c r="J56">
        <f>IFERROR(VLOOKUP($A56,delibbc,2,0),0)*(Físico!I56)</f>
        <v>0</v>
      </c>
      <c r="K56">
        <f>IFERROR(VLOOKUP($A56,delibbc,2,0),0)*(Físico!J56)</f>
        <v>0</v>
      </c>
      <c r="L56">
        <f>IFERROR(VLOOKUP($A56,delibbc,2,0),0)*(Físico!K56)</f>
        <v>0</v>
      </c>
      <c r="M56">
        <f>IFERROR(VLOOKUP($A56,delibbc,2,0),0)*(Físico!L56)</f>
        <v>0</v>
      </c>
      <c r="N56">
        <f>IFERROR(VLOOKUP($A56,delibbc,2,0),0)*(Físico!M56)</f>
        <v>0</v>
      </c>
      <c r="O56">
        <f>IFERROR(VLOOKUP($A56,delibbc,2,0),0)*(Físico!N56)</f>
        <v>0</v>
      </c>
      <c r="P56">
        <f>IFERROR(VLOOKUP($A56,delibbc,2,0),0)*(Físico!O56)</f>
        <v>0</v>
      </c>
      <c r="Q56">
        <f>IFERROR(VLOOKUP($A56,delibbc,2,0),0)*(Físico!P56)</f>
        <v>0</v>
      </c>
      <c r="R56">
        <f>IFERROR(VLOOKUP($A56,delibbc,2,0),0)*(Físico!Q56)</f>
        <v>0</v>
      </c>
      <c r="S56">
        <f>IFERROR(VLOOKUP($A56,delibbc,2,0),0)*(Físico!R56)</f>
        <v>0</v>
      </c>
      <c r="T56">
        <f>IFERROR(VLOOKUP($A56,delibbc,2,0),0)*(Físico!S56)</f>
        <v>0</v>
      </c>
      <c r="U56">
        <f>IFERROR(VLOOKUP($A56,delibbc,2,0),0)*(Físico!T56)</f>
        <v>0</v>
      </c>
      <c r="V56">
        <f>IFERROR(VLOOKUP($A56,delibbc,2,0),0)*(Físico!U56)</f>
        <v>0</v>
      </c>
      <c r="W56">
        <f>IFERROR(VLOOKUP($A56,delibbc,2,0),0)*(Físico!V56)</f>
        <v>0</v>
      </c>
      <c r="X56" s="1">
        <f t="shared" si="1"/>
        <v>5265.02</v>
      </c>
    </row>
    <row r="57" spans="1:24" x14ac:dyDescent="0.25">
      <c r="A57">
        <f t="shared" si="0"/>
        <v>41606006</v>
      </c>
      <c r="B57" t="s">
        <v>78</v>
      </c>
      <c r="C57">
        <f>IFERROR(VLOOKUP($A57,delibbc,2,0),0)*(Físico!B57)</f>
        <v>0</v>
      </c>
      <c r="D57">
        <f>IFERROR(VLOOKUP($A57,delibbc,2,0),0)*(Físico!C57)</f>
        <v>0</v>
      </c>
      <c r="E57">
        <f>IFERROR(VLOOKUP($A57,delibbc,2,0),0)*(Físico!D57)</f>
        <v>0</v>
      </c>
      <c r="F57">
        <f>IFERROR(VLOOKUP($A57,delibbc,2,0),0)*(Físico!E57)</f>
        <v>0</v>
      </c>
      <c r="G57">
        <f>IFERROR(VLOOKUP($A57,delibbc,2,0),0)*(Físico!F57)</f>
        <v>0</v>
      </c>
      <c r="H57">
        <f>IFERROR(VLOOKUP($A57,delibbc,2,0),0)*(Físico!G57)</f>
        <v>0</v>
      </c>
      <c r="I57">
        <f>IFERROR(VLOOKUP($A57,delibbc,2,0),0)*(Físico!H57)</f>
        <v>0</v>
      </c>
      <c r="J57">
        <f>IFERROR(VLOOKUP($A57,delibbc,2,0),0)*(Físico!I57)</f>
        <v>0</v>
      </c>
      <c r="K57">
        <f>IFERROR(VLOOKUP($A57,delibbc,2,0),0)*(Físico!J57)</f>
        <v>0</v>
      </c>
      <c r="L57">
        <f>IFERROR(VLOOKUP($A57,delibbc,2,0),0)*(Físico!K57)</f>
        <v>5403.43</v>
      </c>
      <c r="M57">
        <f>IFERROR(VLOOKUP($A57,delibbc,2,0),0)*(Físico!L57)</f>
        <v>0</v>
      </c>
      <c r="N57">
        <f>IFERROR(VLOOKUP($A57,delibbc,2,0),0)*(Físico!M57)</f>
        <v>0</v>
      </c>
      <c r="O57">
        <f>IFERROR(VLOOKUP($A57,delibbc,2,0),0)*(Físico!N57)</f>
        <v>5403.43</v>
      </c>
      <c r="P57">
        <f>IFERROR(VLOOKUP($A57,delibbc,2,0),0)*(Físico!O57)</f>
        <v>0</v>
      </c>
      <c r="Q57">
        <f>IFERROR(VLOOKUP($A57,delibbc,2,0),0)*(Físico!P57)</f>
        <v>0</v>
      </c>
      <c r="R57">
        <f>IFERROR(VLOOKUP($A57,delibbc,2,0),0)*(Físico!Q57)</f>
        <v>0</v>
      </c>
      <c r="S57">
        <f>IFERROR(VLOOKUP($A57,delibbc,2,0),0)*(Físico!R57)</f>
        <v>0</v>
      </c>
      <c r="T57">
        <f>IFERROR(VLOOKUP($A57,delibbc,2,0),0)*(Físico!S57)</f>
        <v>0</v>
      </c>
      <c r="U57">
        <f>IFERROR(VLOOKUP($A57,delibbc,2,0),0)*(Físico!T57)</f>
        <v>0</v>
      </c>
      <c r="V57">
        <f>IFERROR(VLOOKUP($A57,delibbc,2,0),0)*(Físico!U57)</f>
        <v>0</v>
      </c>
      <c r="W57">
        <f>IFERROR(VLOOKUP($A57,delibbc,2,0),0)*(Físico!V57)</f>
        <v>0</v>
      </c>
      <c r="X57" s="1">
        <f t="shared" si="1"/>
        <v>10806.86</v>
      </c>
    </row>
    <row r="58" spans="1:24" x14ac:dyDescent="0.25">
      <c r="A58">
        <f t="shared" si="0"/>
        <v>41606008</v>
      </c>
      <c r="B58" t="s">
        <v>79</v>
      </c>
      <c r="C58">
        <f>IFERROR(VLOOKUP($A58,delibbc,2,0),0)*(Físico!B58)</f>
        <v>0</v>
      </c>
      <c r="D58">
        <f>IFERROR(VLOOKUP($A58,delibbc,2,0),0)*(Físico!C58)</f>
        <v>0</v>
      </c>
      <c r="E58">
        <f>IFERROR(VLOOKUP($A58,delibbc,2,0),0)*(Físico!D58)</f>
        <v>0</v>
      </c>
      <c r="F58">
        <f>IFERROR(VLOOKUP($A58,delibbc,2,0),0)*(Físico!E58)</f>
        <v>0</v>
      </c>
      <c r="G58">
        <f>IFERROR(VLOOKUP($A58,delibbc,2,0),0)*(Físico!F58)</f>
        <v>27017.15</v>
      </c>
      <c r="H58">
        <f>IFERROR(VLOOKUP($A58,delibbc,2,0),0)*(Físico!G58)</f>
        <v>0</v>
      </c>
      <c r="I58">
        <f>IFERROR(VLOOKUP($A58,delibbc,2,0),0)*(Físico!H58)</f>
        <v>0</v>
      </c>
      <c r="J58">
        <f>IFERROR(VLOOKUP($A58,delibbc,2,0),0)*(Físico!I58)</f>
        <v>0</v>
      </c>
      <c r="K58">
        <f>IFERROR(VLOOKUP($A58,delibbc,2,0),0)*(Físico!J58)</f>
        <v>0</v>
      </c>
      <c r="L58">
        <f>IFERROR(VLOOKUP($A58,delibbc,2,0),0)*(Físico!K58)</f>
        <v>0</v>
      </c>
      <c r="M58">
        <f>IFERROR(VLOOKUP($A58,delibbc,2,0),0)*(Físico!L58)</f>
        <v>0</v>
      </c>
      <c r="N58">
        <f>IFERROR(VLOOKUP($A58,delibbc,2,0),0)*(Físico!M58)</f>
        <v>0</v>
      </c>
      <c r="O58">
        <f>IFERROR(VLOOKUP($A58,delibbc,2,0),0)*(Físico!N58)</f>
        <v>0</v>
      </c>
      <c r="P58">
        <f>IFERROR(VLOOKUP($A58,delibbc,2,0),0)*(Físico!O58)</f>
        <v>0</v>
      </c>
      <c r="Q58">
        <f>IFERROR(VLOOKUP($A58,delibbc,2,0),0)*(Físico!P58)</f>
        <v>0</v>
      </c>
      <c r="R58">
        <f>IFERROR(VLOOKUP($A58,delibbc,2,0),0)*(Físico!Q58)</f>
        <v>0</v>
      </c>
      <c r="S58">
        <f>IFERROR(VLOOKUP($A58,delibbc,2,0),0)*(Físico!R58)</f>
        <v>0</v>
      </c>
      <c r="T58">
        <f>IFERROR(VLOOKUP($A58,delibbc,2,0),0)*(Físico!S58)</f>
        <v>0</v>
      </c>
      <c r="U58">
        <f>IFERROR(VLOOKUP($A58,delibbc,2,0),0)*(Físico!T58)</f>
        <v>0</v>
      </c>
      <c r="V58">
        <f>IFERROR(VLOOKUP($A58,delibbc,2,0),0)*(Físico!U58)</f>
        <v>0</v>
      </c>
      <c r="W58">
        <f>IFERROR(VLOOKUP($A58,delibbc,2,0),0)*(Físico!V58)</f>
        <v>0</v>
      </c>
      <c r="X58" s="1">
        <f t="shared" si="1"/>
        <v>27017.15</v>
      </c>
    </row>
    <row r="59" spans="1:24" x14ac:dyDescent="0.25">
      <c r="A59">
        <f t="shared" si="0"/>
        <v>41606011</v>
      </c>
      <c r="B59" t="s">
        <v>80</v>
      </c>
      <c r="C59">
        <f>IFERROR(VLOOKUP($A59,delibbc,2,0),0)*(Físico!B59)</f>
        <v>0</v>
      </c>
      <c r="D59">
        <f>IFERROR(VLOOKUP($A59,delibbc,2,0),0)*(Físico!C59)</f>
        <v>0</v>
      </c>
      <c r="E59">
        <f>IFERROR(VLOOKUP($A59,delibbc,2,0),0)*(Físico!D59)</f>
        <v>0</v>
      </c>
      <c r="F59">
        <f>IFERROR(VLOOKUP($A59,delibbc,2,0),0)*(Físico!E59)</f>
        <v>0</v>
      </c>
      <c r="G59">
        <f>IFERROR(VLOOKUP($A59,delibbc,2,0),0)*(Físico!F59)</f>
        <v>0</v>
      </c>
      <c r="H59">
        <f>IFERROR(VLOOKUP($A59,delibbc,2,0),0)*(Físico!G59)</f>
        <v>0</v>
      </c>
      <c r="I59">
        <f>IFERROR(VLOOKUP($A59,delibbc,2,0),0)*(Físico!H59)</f>
        <v>0</v>
      </c>
      <c r="J59">
        <f>IFERROR(VLOOKUP($A59,delibbc,2,0),0)*(Físico!I59)</f>
        <v>2279.2399999999998</v>
      </c>
      <c r="K59">
        <f>IFERROR(VLOOKUP($A59,delibbc,2,0),0)*(Físico!J59)</f>
        <v>0</v>
      </c>
      <c r="L59">
        <f>IFERROR(VLOOKUP($A59,delibbc,2,0),0)*(Físico!K59)</f>
        <v>0</v>
      </c>
      <c r="M59">
        <f>IFERROR(VLOOKUP($A59,delibbc,2,0),0)*(Físico!L59)</f>
        <v>0</v>
      </c>
      <c r="N59">
        <f>IFERROR(VLOOKUP($A59,delibbc,2,0),0)*(Físico!M59)</f>
        <v>0</v>
      </c>
      <c r="O59">
        <f>IFERROR(VLOOKUP($A59,delibbc,2,0),0)*(Físico!N59)</f>
        <v>0</v>
      </c>
      <c r="P59">
        <f>IFERROR(VLOOKUP($A59,delibbc,2,0),0)*(Físico!O59)</f>
        <v>0</v>
      </c>
      <c r="Q59">
        <f>IFERROR(VLOOKUP($A59,delibbc,2,0),0)*(Físico!P59)</f>
        <v>0</v>
      </c>
      <c r="R59">
        <f>IFERROR(VLOOKUP($A59,delibbc,2,0),0)*(Físico!Q59)</f>
        <v>0</v>
      </c>
      <c r="S59">
        <f>IFERROR(VLOOKUP($A59,delibbc,2,0),0)*(Físico!R59)</f>
        <v>0</v>
      </c>
      <c r="T59">
        <f>IFERROR(VLOOKUP($A59,delibbc,2,0),0)*(Físico!S59)</f>
        <v>0</v>
      </c>
      <c r="U59">
        <f>IFERROR(VLOOKUP($A59,delibbc,2,0),0)*(Físico!T59)</f>
        <v>0</v>
      </c>
      <c r="V59">
        <f>IFERROR(VLOOKUP($A59,delibbc,2,0),0)*(Físico!U59)</f>
        <v>0</v>
      </c>
      <c r="W59">
        <f>IFERROR(VLOOKUP($A59,delibbc,2,0),0)*(Físico!V59)</f>
        <v>0</v>
      </c>
      <c r="X59" s="1">
        <f t="shared" si="1"/>
        <v>2279.2399999999998</v>
      </c>
    </row>
    <row r="60" spans="1:24" x14ac:dyDescent="0.25">
      <c r="A60">
        <f t="shared" si="0"/>
        <v>41606012</v>
      </c>
      <c r="B60" t="s">
        <v>81</v>
      </c>
      <c r="C60">
        <f>IFERROR(VLOOKUP($A60,delibbc,2,0),0)*(Físico!B60)</f>
        <v>0</v>
      </c>
      <c r="D60">
        <f>IFERROR(VLOOKUP($A60,delibbc,2,0),0)*(Físico!C60)</f>
        <v>0</v>
      </c>
      <c r="E60">
        <f>IFERROR(VLOOKUP($A60,delibbc,2,0),0)*(Físico!D60)</f>
        <v>0</v>
      </c>
      <c r="F60">
        <f>IFERROR(VLOOKUP($A60,delibbc,2,0),0)*(Físico!E60)</f>
        <v>0</v>
      </c>
      <c r="G60">
        <f>IFERROR(VLOOKUP($A60,delibbc,2,0),0)*(Físico!F60)</f>
        <v>9103.6</v>
      </c>
      <c r="H60">
        <f>IFERROR(VLOOKUP($A60,delibbc,2,0),0)*(Físico!G60)</f>
        <v>0</v>
      </c>
      <c r="I60">
        <f>IFERROR(VLOOKUP($A60,delibbc,2,0),0)*(Físico!H60)</f>
        <v>0</v>
      </c>
      <c r="J60">
        <f>IFERROR(VLOOKUP($A60,delibbc,2,0),0)*(Físico!I60)</f>
        <v>0</v>
      </c>
      <c r="K60">
        <f>IFERROR(VLOOKUP($A60,delibbc,2,0),0)*(Físico!J60)</f>
        <v>0</v>
      </c>
      <c r="L60">
        <f>IFERROR(VLOOKUP($A60,delibbc,2,0),0)*(Físico!K60)</f>
        <v>0</v>
      </c>
      <c r="M60">
        <f>IFERROR(VLOOKUP($A60,delibbc,2,0),0)*(Físico!L60)</f>
        <v>0</v>
      </c>
      <c r="N60">
        <f>IFERROR(VLOOKUP($A60,delibbc,2,0),0)*(Físico!M60)</f>
        <v>0</v>
      </c>
      <c r="O60">
        <f>IFERROR(VLOOKUP($A60,delibbc,2,0),0)*(Físico!N60)</f>
        <v>0</v>
      </c>
      <c r="P60">
        <f>IFERROR(VLOOKUP($A60,delibbc,2,0),0)*(Físico!O60)</f>
        <v>0</v>
      </c>
      <c r="Q60">
        <f>IFERROR(VLOOKUP($A60,delibbc,2,0),0)*(Físico!P60)</f>
        <v>0</v>
      </c>
      <c r="R60">
        <f>IFERROR(VLOOKUP($A60,delibbc,2,0),0)*(Físico!Q60)</f>
        <v>4551.8</v>
      </c>
      <c r="S60">
        <f>IFERROR(VLOOKUP($A60,delibbc,2,0),0)*(Físico!R60)</f>
        <v>0</v>
      </c>
      <c r="T60">
        <f>IFERROR(VLOOKUP($A60,delibbc,2,0),0)*(Físico!S60)</f>
        <v>0</v>
      </c>
      <c r="U60">
        <f>IFERROR(VLOOKUP($A60,delibbc,2,0),0)*(Físico!T60)</f>
        <v>0</v>
      </c>
      <c r="V60">
        <f>IFERROR(VLOOKUP($A60,delibbc,2,0),0)*(Físico!U60)</f>
        <v>0</v>
      </c>
      <c r="W60">
        <f>IFERROR(VLOOKUP($A60,delibbc,2,0),0)*(Físico!V60)</f>
        <v>0</v>
      </c>
      <c r="X60" s="1">
        <f t="shared" si="1"/>
        <v>13655.400000000001</v>
      </c>
    </row>
    <row r="61" spans="1:24" x14ac:dyDescent="0.25">
      <c r="A61">
        <f t="shared" si="0"/>
        <v>41608001</v>
      </c>
      <c r="B61" t="s">
        <v>82</v>
      </c>
      <c r="C61">
        <f>IFERROR(VLOOKUP($A61,delibbc,2,0),0)*(Físico!B61)</f>
        <v>0</v>
      </c>
      <c r="D61">
        <f>IFERROR(VLOOKUP($A61,delibbc,2,0),0)*(Físico!C61)</f>
        <v>0</v>
      </c>
      <c r="E61">
        <f>IFERROR(VLOOKUP($A61,delibbc,2,0),0)*(Físico!D61)</f>
        <v>0</v>
      </c>
      <c r="F61">
        <f>IFERROR(VLOOKUP($A61,delibbc,2,0),0)*(Físico!E61)</f>
        <v>0</v>
      </c>
      <c r="G61">
        <f>IFERROR(VLOOKUP($A61,delibbc,2,0),0)*(Físico!F61)</f>
        <v>4357.9800000000005</v>
      </c>
      <c r="H61">
        <f>IFERROR(VLOOKUP($A61,delibbc,2,0),0)*(Físico!G61)</f>
        <v>0</v>
      </c>
      <c r="I61">
        <f>IFERROR(VLOOKUP($A61,delibbc,2,0),0)*(Físico!H61)</f>
        <v>0</v>
      </c>
      <c r="J61">
        <f>IFERROR(VLOOKUP($A61,delibbc,2,0),0)*(Físico!I61)</f>
        <v>792.36</v>
      </c>
      <c r="K61">
        <f>IFERROR(VLOOKUP($A61,delibbc,2,0),0)*(Físico!J61)</f>
        <v>0</v>
      </c>
      <c r="L61">
        <f>IFERROR(VLOOKUP($A61,delibbc,2,0),0)*(Físico!K61)</f>
        <v>396.18</v>
      </c>
      <c r="M61">
        <f>IFERROR(VLOOKUP($A61,delibbc,2,0),0)*(Físico!L61)</f>
        <v>0</v>
      </c>
      <c r="N61">
        <f>IFERROR(VLOOKUP($A61,delibbc,2,0),0)*(Físico!M61)</f>
        <v>0</v>
      </c>
      <c r="O61">
        <f>IFERROR(VLOOKUP($A61,delibbc,2,0),0)*(Físico!N61)</f>
        <v>0</v>
      </c>
      <c r="P61">
        <f>IFERROR(VLOOKUP($A61,delibbc,2,0),0)*(Físico!O61)</f>
        <v>0</v>
      </c>
      <c r="Q61">
        <f>IFERROR(VLOOKUP($A61,delibbc,2,0),0)*(Físico!P61)</f>
        <v>0</v>
      </c>
      <c r="R61">
        <f>IFERROR(VLOOKUP($A61,delibbc,2,0),0)*(Físico!Q61)</f>
        <v>0</v>
      </c>
      <c r="S61">
        <f>IFERROR(VLOOKUP($A61,delibbc,2,0),0)*(Físico!R61)</f>
        <v>0</v>
      </c>
      <c r="T61">
        <f>IFERROR(VLOOKUP($A61,delibbc,2,0),0)*(Físico!S61)</f>
        <v>0</v>
      </c>
      <c r="U61">
        <f>IFERROR(VLOOKUP($A61,delibbc,2,0),0)*(Físico!T61)</f>
        <v>0</v>
      </c>
      <c r="V61">
        <f>IFERROR(VLOOKUP($A61,delibbc,2,0),0)*(Físico!U61)</f>
        <v>0</v>
      </c>
      <c r="W61">
        <f>IFERROR(VLOOKUP($A61,delibbc,2,0),0)*(Físico!V61)</f>
        <v>0</v>
      </c>
      <c r="X61" s="1">
        <f t="shared" si="1"/>
        <v>5546.52</v>
      </c>
    </row>
    <row r="62" spans="1:24" x14ac:dyDescent="0.25">
      <c r="A62">
        <f t="shared" si="0"/>
        <v>41608003</v>
      </c>
      <c r="B62" t="s">
        <v>83</v>
      </c>
      <c r="C62">
        <f>IFERROR(VLOOKUP($A62,delibbc,2,0),0)*(Físico!B62)</f>
        <v>0</v>
      </c>
      <c r="D62">
        <f>IFERROR(VLOOKUP($A62,delibbc,2,0),0)*(Físico!C62)</f>
        <v>0</v>
      </c>
      <c r="E62">
        <f>IFERROR(VLOOKUP($A62,delibbc,2,0),0)*(Físico!D62)</f>
        <v>0</v>
      </c>
      <c r="F62">
        <f>IFERROR(VLOOKUP($A62,delibbc,2,0),0)*(Físico!E62)</f>
        <v>0</v>
      </c>
      <c r="G62">
        <f>IFERROR(VLOOKUP($A62,delibbc,2,0),0)*(Físico!F62)</f>
        <v>3961.8</v>
      </c>
      <c r="H62">
        <f>IFERROR(VLOOKUP($A62,delibbc,2,0),0)*(Físico!G62)</f>
        <v>0</v>
      </c>
      <c r="I62">
        <f>IFERROR(VLOOKUP($A62,delibbc,2,0),0)*(Físico!H62)</f>
        <v>0</v>
      </c>
      <c r="J62">
        <f>IFERROR(VLOOKUP($A62,delibbc,2,0),0)*(Físico!I62)</f>
        <v>1188.54</v>
      </c>
      <c r="K62">
        <f>IFERROR(VLOOKUP($A62,delibbc,2,0),0)*(Físico!J62)</f>
        <v>0</v>
      </c>
      <c r="L62">
        <f>IFERROR(VLOOKUP($A62,delibbc,2,0),0)*(Físico!K62)</f>
        <v>1584.72</v>
      </c>
      <c r="M62">
        <f>IFERROR(VLOOKUP($A62,delibbc,2,0),0)*(Físico!L62)</f>
        <v>0</v>
      </c>
      <c r="N62">
        <f>IFERROR(VLOOKUP($A62,delibbc,2,0),0)*(Físico!M62)</f>
        <v>0</v>
      </c>
      <c r="O62">
        <f>IFERROR(VLOOKUP($A62,delibbc,2,0),0)*(Físico!N62)</f>
        <v>1188.54</v>
      </c>
      <c r="P62">
        <f>IFERROR(VLOOKUP($A62,delibbc,2,0),0)*(Físico!O62)</f>
        <v>0</v>
      </c>
      <c r="Q62">
        <f>IFERROR(VLOOKUP($A62,delibbc,2,0),0)*(Físico!P62)</f>
        <v>0</v>
      </c>
      <c r="R62">
        <f>IFERROR(VLOOKUP($A62,delibbc,2,0),0)*(Físico!Q62)</f>
        <v>17035.740000000002</v>
      </c>
      <c r="S62">
        <f>IFERROR(VLOOKUP($A62,delibbc,2,0),0)*(Físico!R62)</f>
        <v>792.36</v>
      </c>
      <c r="T62">
        <f>IFERROR(VLOOKUP($A62,delibbc,2,0),0)*(Físico!S62)</f>
        <v>0</v>
      </c>
      <c r="U62">
        <f>IFERROR(VLOOKUP($A62,delibbc,2,0),0)*(Físico!T62)</f>
        <v>0</v>
      </c>
      <c r="V62">
        <f>IFERROR(VLOOKUP($A62,delibbc,2,0),0)*(Físico!U62)</f>
        <v>0</v>
      </c>
      <c r="W62">
        <f>IFERROR(VLOOKUP($A62,delibbc,2,0),0)*(Físico!V62)</f>
        <v>0</v>
      </c>
      <c r="X62" s="1">
        <f t="shared" si="1"/>
        <v>25751.700000000004</v>
      </c>
    </row>
    <row r="63" spans="1:24" x14ac:dyDescent="0.25">
      <c r="A63">
        <f t="shared" si="0"/>
        <v>41608008</v>
      </c>
      <c r="B63" t="s">
        <v>84</v>
      </c>
      <c r="C63">
        <f>IFERROR(VLOOKUP($A63,delibbc,2,0),0)*(Físico!B63)</f>
        <v>0</v>
      </c>
      <c r="D63">
        <f>IFERROR(VLOOKUP($A63,delibbc,2,0),0)*(Físico!C63)</f>
        <v>0</v>
      </c>
      <c r="E63">
        <f>IFERROR(VLOOKUP($A63,delibbc,2,0),0)*(Físico!D63)</f>
        <v>0</v>
      </c>
      <c r="F63">
        <f>IFERROR(VLOOKUP($A63,delibbc,2,0),0)*(Físico!E63)</f>
        <v>0</v>
      </c>
      <c r="G63">
        <f>IFERROR(VLOOKUP($A63,delibbc,2,0),0)*(Físico!F63)</f>
        <v>6718.08</v>
      </c>
      <c r="H63">
        <f>IFERROR(VLOOKUP($A63,delibbc,2,0),0)*(Físico!G63)</f>
        <v>0</v>
      </c>
      <c r="I63">
        <f>IFERROR(VLOOKUP($A63,delibbc,2,0),0)*(Físico!H63)</f>
        <v>0</v>
      </c>
      <c r="J63">
        <f>IFERROR(VLOOKUP($A63,delibbc,2,0),0)*(Físico!I63)</f>
        <v>0</v>
      </c>
      <c r="K63">
        <f>IFERROR(VLOOKUP($A63,delibbc,2,0),0)*(Físico!J63)</f>
        <v>0</v>
      </c>
      <c r="L63">
        <f>IFERROR(VLOOKUP($A63,delibbc,2,0),0)*(Físico!K63)</f>
        <v>3359.04</v>
      </c>
      <c r="M63">
        <f>IFERROR(VLOOKUP($A63,delibbc,2,0),0)*(Físico!L63)</f>
        <v>0</v>
      </c>
      <c r="N63">
        <f>IFERROR(VLOOKUP($A63,delibbc,2,0),0)*(Físico!M63)</f>
        <v>0</v>
      </c>
      <c r="O63">
        <f>IFERROR(VLOOKUP($A63,delibbc,2,0),0)*(Físico!N63)</f>
        <v>151156.79999999999</v>
      </c>
      <c r="P63">
        <f>IFERROR(VLOOKUP($A63,delibbc,2,0),0)*(Físico!O63)</f>
        <v>0</v>
      </c>
      <c r="Q63">
        <f>IFERROR(VLOOKUP($A63,delibbc,2,0),0)*(Físico!P63)</f>
        <v>0</v>
      </c>
      <c r="R63">
        <f>IFERROR(VLOOKUP($A63,delibbc,2,0),0)*(Físico!Q63)</f>
        <v>151156.79999999999</v>
      </c>
      <c r="S63">
        <f>IFERROR(VLOOKUP($A63,delibbc,2,0),0)*(Físico!R63)</f>
        <v>0</v>
      </c>
      <c r="T63">
        <f>IFERROR(VLOOKUP($A63,delibbc,2,0),0)*(Físico!S63)</f>
        <v>0</v>
      </c>
      <c r="U63">
        <f>IFERROR(VLOOKUP($A63,delibbc,2,0),0)*(Físico!T63)</f>
        <v>0</v>
      </c>
      <c r="V63">
        <f>IFERROR(VLOOKUP($A63,delibbc,2,0),0)*(Físico!U63)</f>
        <v>0</v>
      </c>
      <c r="W63">
        <f>IFERROR(VLOOKUP($A63,delibbc,2,0),0)*(Físico!V63)</f>
        <v>0</v>
      </c>
      <c r="X63" s="1">
        <f t="shared" si="1"/>
        <v>312390.71999999997</v>
      </c>
    </row>
    <row r="64" spans="1:24" x14ac:dyDescent="0.25">
      <c r="A64">
        <f t="shared" si="0"/>
        <v>41608012</v>
      </c>
      <c r="B64" t="s">
        <v>85</v>
      </c>
      <c r="C64">
        <f>IFERROR(VLOOKUP($A64,delibbc,2,0),0)*(Físico!B64)</f>
        <v>0</v>
      </c>
      <c r="D64">
        <f>IFERROR(VLOOKUP($A64,delibbc,2,0),0)*(Físico!C64)</f>
        <v>0</v>
      </c>
      <c r="E64">
        <f>IFERROR(VLOOKUP($A64,delibbc,2,0),0)*(Físico!D64)</f>
        <v>0</v>
      </c>
      <c r="F64">
        <f>IFERROR(VLOOKUP($A64,delibbc,2,0),0)*(Físico!E64)</f>
        <v>0</v>
      </c>
      <c r="G64">
        <f>IFERROR(VLOOKUP($A64,delibbc,2,0),0)*(Físico!F64)</f>
        <v>1697.58</v>
      </c>
      <c r="H64">
        <f>IFERROR(VLOOKUP($A64,delibbc,2,0),0)*(Físico!G64)</f>
        <v>0</v>
      </c>
      <c r="I64">
        <f>IFERROR(VLOOKUP($A64,delibbc,2,0),0)*(Físico!H64)</f>
        <v>0</v>
      </c>
      <c r="J64">
        <f>IFERROR(VLOOKUP($A64,delibbc,2,0),0)*(Físico!I64)</f>
        <v>5092.74</v>
      </c>
      <c r="K64">
        <f>IFERROR(VLOOKUP($A64,delibbc,2,0),0)*(Físico!J64)</f>
        <v>0</v>
      </c>
      <c r="L64">
        <f>IFERROR(VLOOKUP($A64,delibbc,2,0),0)*(Físico!K64)</f>
        <v>0</v>
      </c>
      <c r="M64">
        <f>IFERROR(VLOOKUP($A64,delibbc,2,0),0)*(Físico!L64)</f>
        <v>0</v>
      </c>
      <c r="N64">
        <f>IFERROR(VLOOKUP($A64,delibbc,2,0),0)*(Físico!M64)</f>
        <v>0</v>
      </c>
      <c r="O64">
        <f>IFERROR(VLOOKUP($A64,delibbc,2,0),0)*(Físico!N64)</f>
        <v>0</v>
      </c>
      <c r="P64">
        <f>IFERROR(VLOOKUP($A64,delibbc,2,0),0)*(Físico!O64)</f>
        <v>0</v>
      </c>
      <c r="Q64">
        <f>IFERROR(VLOOKUP($A64,delibbc,2,0),0)*(Físico!P64)</f>
        <v>0</v>
      </c>
      <c r="R64">
        <f>IFERROR(VLOOKUP($A64,delibbc,2,0),0)*(Físico!Q64)</f>
        <v>15278.220000000001</v>
      </c>
      <c r="S64">
        <f>IFERROR(VLOOKUP($A64,delibbc,2,0),0)*(Físico!R64)</f>
        <v>0</v>
      </c>
      <c r="T64">
        <f>IFERROR(VLOOKUP($A64,delibbc,2,0),0)*(Físico!S64)</f>
        <v>0</v>
      </c>
      <c r="U64">
        <f>IFERROR(VLOOKUP($A64,delibbc,2,0),0)*(Físico!T64)</f>
        <v>0</v>
      </c>
      <c r="V64">
        <f>IFERROR(VLOOKUP($A64,delibbc,2,0),0)*(Físico!U64)</f>
        <v>0</v>
      </c>
      <c r="W64">
        <f>IFERROR(VLOOKUP($A64,delibbc,2,0),0)*(Físico!V64)</f>
        <v>0</v>
      </c>
      <c r="X64" s="1">
        <f t="shared" si="1"/>
        <v>22068.54</v>
      </c>
    </row>
    <row r="65" spans="1:24" x14ac:dyDescent="0.25">
      <c r="A65">
        <f t="shared" si="0"/>
        <v>41609001</v>
      </c>
      <c r="B65" t="s">
        <v>86</v>
      </c>
      <c r="C65">
        <f>IFERROR(VLOOKUP($A65,delibbc,2,0),0)*(Físico!B65)</f>
        <v>0</v>
      </c>
      <c r="D65">
        <f>IFERROR(VLOOKUP($A65,delibbc,2,0),0)*(Físico!C65)</f>
        <v>0</v>
      </c>
      <c r="E65">
        <f>IFERROR(VLOOKUP($A65,delibbc,2,0),0)*(Físico!D65)</f>
        <v>0</v>
      </c>
      <c r="F65">
        <f>IFERROR(VLOOKUP($A65,delibbc,2,0),0)*(Físico!E65)</f>
        <v>0</v>
      </c>
      <c r="G65">
        <f>IFERROR(VLOOKUP($A65,delibbc,2,0),0)*(Físico!F65)</f>
        <v>0</v>
      </c>
      <c r="H65">
        <f>IFERROR(VLOOKUP($A65,delibbc,2,0),0)*(Físico!G65)</f>
        <v>0</v>
      </c>
      <c r="I65">
        <f>IFERROR(VLOOKUP($A65,delibbc,2,0),0)*(Físico!H65)</f>
        <v>0</v>
      </c>
      <c r="J65">
        <f>IFERROR(VLOOKUP($A65,delibbc,2,0),0)*(Físico!I65)</f>
        <v>0</v>
      </c>
      <c r="K65">
        <f>IFERROR(VLOOKUP($A65,delibbc,2,0),0)*(Físico!J65)</f>
        <v>0</v>
      </c>
      <c r="L65">
        <f>IFERROR(VLOOKUP($A65,delibbc,2,0),0)*(Físico!K65)</f>
        <v>0</v>
      </c>
      <c r="M65">
        <f>IFERROR(VLOOKUP($A65,delibbc,2,0),0)*(Físico!L65)</f>
        <v>0</v>
      </c>
      <c r="N65">
        <f>IFERROR(VLOOKUP($A65,delibbc,2,0),0)*(Físico!M65)</f>
        <v>0</v>
      </c>
      <c r="O65">
        <f>IFERROR(VLOOKUP($A65,delibbc,2,0),0)*(Físico!N65)</f>
        <v>0</v>
      </c>
      <c r="P65">
        <f>IFERROR(VLOOKUP($A65,delibbc,2,0),0)*(Físico!O65)</f>
        <v>0</v>
      </c>
      <c r="Q65">
        <f>IFERROR(VLOOKUP($A65,delibbc,2,0),0)*(Físico!P65)</f>
        <v>0</v>
      </c>
      <c r="R65">
        <f>IFERROR(VLOOKUP($A65,delibbc,2,0),0)*(Físico!Q65)</f>
        <v>2860.63</v>
      </c>
      <c r="S65">
        <f>IFERROR(VLOOKUP($A65,delibbc,2,0),0)*(Físico!R65)</f>
        <v>0</v>
      </c>
      <c r="T65">
        <f>IFERROR(VLOOKUP($A65,delibbc,2,0),0)*(Físico!S65)</f>
        <v>0</v>
      </c>
      <c r="U65">
        <f>IFERROR(VLOOKUP($A65,delibbc,2,0),0)*(Físico!T65)</f>
        <v>0</v>
      </c>
      <c r="V65">
        <f>IFERROR(VLOOKUP($A65,delibbc,2,0),0)*(Físico!U65)</f>
        <v>0</v>
      </c>
      <c r="W65">
        <f>IFERROR(VLOOKUP($A65,delibbc,2,0),0)*(Físico!V65)</f>
        <v>0</v>
      </c>
      <c r="X65" s="1">
        <f t="shared" si="1"/>
        <v>2860.63</v>
      </c>
    </row>
    <row r="66" spans="1:24" x14ac:dyDescent="0.25">
      <c r="A66">
        <f t="shared" si="0"/>
        <v>41609013</v>
      </c>
      <c r="B66" t="s">
        <v>87</v>
      </c>
      <c r="C66">
        <f>IFERROR(VLOOKUP($A66,delibbc,2,0),0)*(Físico!B66)</f>
        <v>0</v>
      </c>
      <c r="D66">
        <f>IFERROR(VLOOKUP($A66,delibbc,2,0),0)*(Físico!C66)</f>
        <v>0</v>
      </c>
      <c r="E66">
        <f>IFERROR(VLOOKUP($A66,delibbc,2,0),0)*(Físico!D66)</f>
        <v>0</v>
      </c>
      <c r="F66">
        <f>IFERROR(VLOOKUP($A66,delibbc,2,0),0)*(Físico!E66)</f>
        <v>0</v>
      </c>
      <c r="G66">
        <f>IFERROR(VLOOKUP($A66,delibbc,2,0),0)*(Físico!F66)</f>
        <v>7944.42</v>
      </c>
      <c r="H66">
        <f>IFERROR(VLOOKUP($A66,delibbc,2,0),0)*(Físico!G66)</f>
        <v>0</v>
      </c>
      <c r="I66">
        <f>IFERROR(VLOOKUP($A66,delibbc,2,0),0)*(Físico!H66)</f>
        <v>0</v>
      </c>
      <c r="J66">
        <f>IFERROR(VLOOKUP($A66,delibbc,2,0),0)*(Físico!I66)</f>
        <v>3972.21</v>
      </c>
      <c r="K66">
        <f>IFERROR(VLOOKUP($A66,delibbc,2,0),0)*(Físico!J66)</f>
        <v>0</v>
      </c>
      <c r="L66">
        <f>IFERROR(VLOOKUP($A66,delibbc,2,0),0)*(Físico!K66)</f>
        <v>3972.21</v>
      </c>
      <c r="M66">
        <f>IFERROR(VLOOKUP($A66,delibbc,2,0),0)*(Físico!L66)</f>
        <v>0</v>
      </c>
      <c r="N66">
        <f>IFERROR(VLOOKUP($A66,delibbc,2,0),0)*(Físico!M66)</f>
        <v>0</v>
      </c>
      <c r="O66">
        <f>IFERROR(VLOOKUP($A66,delibbc,2,0),0)*(Físico!N66)</f>
        <v>7944.42</v>
      </c>
      <c r="P66">
        <f>IFERROR(VLOOKUP($A66,delibbc,2,0),0)*(Físico!O66)</f>
        <v>0</v>
      </c>
      <c r="Q66">
        <f>IFERROR(VLOOKUP($A66,delibbc,2,0),0)*(Físico!P66)</f>
        <v>0</v>
      </c>
      <c r="R66">
        <f>IFERROR(VLOOKUP($A66,delibbc,2,0),0)*(Físico!Q66)</f>
        <v>3972.21</v>
      </c>
      <c r="S66">
        <f>IFERROR(VLOOKUP($A66,delibbc,2,0),0)*(Físico!R66)</f>
        <v>39722.1</v>
      </c>
      <c r="T66">
        <f>IFERROR(VLOOKUP($A66,delibbc,2,0),0)*(Físico!S66)</f>
        <v>0</v>
      </c>
      <c r="U66">
        <f>IFERROR(VLOOKUP($A66,delibbc,2,0),0)*(Físico!T66)</f>
        <v>0</v>
      </c>
      <c r="V66">
        <f>IFERROR(VLOOKUP($A66,delibbc,2,0),0)*(Físico!U66)</f>
        <v>0</v>
      </c>
      <c r="W66">
        <f>IFERROR(VLOOKUP($A66,delibbc,2,0),0)*(Físico!V66)</f>
        <v>0</v>
      </c>
      <c r="X66" s="1">
        <f t="shared" si="1"/>
        <v>67527.570000000007</v>
      </c>
    </row>
    <row r="67" spans="1:24" x14ac:dyDescent="0.25">
      <c r="A67">
        <f t="shared" ref="A67:A74" si="2">LEFT(B67,9)*1</f>
        <v>41611001</v>
      </c>
      <c r="B67" t="s">
        <v>88</v>
      </c>
      <c r="C67">
        <f>IFERROR(VLOOKUP($A67,delibbc,2,0),0)*(Físico!B67)</f>
        <v>0</v>
      </c>
      <c r="D67">
        <f>IFERROR(VLOOKUP($A67,delibbc,2,0),0)*(Físico!C67)</f>
        <v>0</v>
      </c>
      <c r="E67">
        <f>IFERROR(VLOOKUP($A67,delibbc,2,0),0)*(Físico!D67)</f>
        <v>0</v>
      </c>
      <c r="F67">
        <f>IFERROR(VLOOKUP($A67,delibbc,2,0),0)*(Físico!E67)</f>
        <v>0</v>
      </c>
      <c r="G67">
        <f>IFERROR(VLOOKUP($A67,delibbc,2,0),0)*(Físico!F67)</f>
        <v>0</v>
      </c>
      <c r="H67">
        <f>IFERROR(VLOOKUP($A67,delibbc,2,0),0)*(Físico!G67)</f>
        <v>0</v>
      </c>
      <c r="I67">
        <f>IFERROR(VLOOKUP($A67,delibbc,2,0),0)*(Físico!H67)</f>
        <v>0</v>
      </c>
      <c r="J67">
        <f>IFERROR(VLOOKUP($A67,delibbc,2,0),0)*(Físico!I67)</f>
        <v>0</v>
      </c>
      <c r="K67">
        <f>IFERROR(VLOOKUP($A67,delibbc,2,0),0)*(Físico!J67)</f>
        <v>0</v>
      </c>
      <c r="L67">
        <f>IFERROR(VLOOKUP($A67,delibbc,2,0),0)*(Físico!K67)</f>
        <v>0</v>
      </c>
      <c r="M67">
        <f>IFERROR(VLOOKUP($A67,delibbc,2,0),0)*(Físico!L67)</f>
        <v>0</v>
      </c>
      <c r="N67">
        <f>IFERROR(VLOOKUP($A67,delibbc,2,0),0)*(Físico!M67)</f>
        <v>0</v>
      </c>
      <c r="O67">
        <f>IFERROR(VLOOKUP($A67,delibbc,2,0),0)*(Físico!N67)</f>
        <v>0</v>
      </c>
      <c r="P67">
        <f>IFERROR(VLOOKUP($A67,delibbc,2,0),0)*(Físico!O67)</f>
        <v>0</v>
      </c>
      <c r="Q67">
        <f>IFERROR(VLOOKUP($A67,delibbc,2,0),0)*(Físico!P67)</f>
        <v>0</v>
      </c>
      <c r="R67">
        <f>IFERROR(VLOOKUP($A67,delibbc,2,0),0)*(Físico!Q67)</f>
        <v>3282.83</v>
      </c>
      <c r="S67">
        <f>IFERROR(VLOOKUP($A67,delibbc,2,0),0)*(Físico!R67)</f>
        <v>0</v>
      </c>
      <c r="T67">
        <f>IFERROR(VLOOKUP($A67,delibbc,2,0),0)*(Físico!S67)</f>
        <v>0</v>
      </c>
      <c r="U67">
        <f>IFERROR(VLOOKUP($A67,delibbc,2,0),0)*(Físico!T67)</f>
        <v>0</v>
      </c>
      <c r="V67">
        <f>IFERROR(VLOOKUP($A67,delibbc,2,0),0)*(Físico!U67)</f>
        <v>0</v>
      </c>
      <c r="W67">
        <f>IFERROR(VLOOKUP($A67,delibbc,2,0),0)*(Físico!V67)</f>
        <v>0</v>
      </c>
      <c r="X67" s="1">
        <f t="shared" ref="X67:X74" si="3">SUM(C67:W67)</f>
        <v>3282.83</v>
      </c>
    </row>
    <row r="68" spans="1:24" x14ac:dyDescent="0.25">
      <c r="A68">
        <f t="shared" si="2"/>
        <v>41611007</v>
      </c>
      <c r="B68" t="s">
        <v>89</v>
      </c>
      <c r="C68">
        <f>IFERROR(VLOOKUP($A68,delibbc,2,0),0)*(Físico!B68)</f>
        <v>0</v>
      </c>
      <c r="D68">
        <f>IFERROR(VLOOKUP($A68,delibbc,2,0),0)*(Físico!C68)</f>
        <v>0</v>
      </c>
      <c r="E68">
        <f>IFERROR(VLOOKUP($A68,delibbc,2,0),0)*(Físico!D68)</f>
        <v>0</v>
      </c>
      <c r="F68">
        <f>IFERROR(VLOOKUP($A68,delibbc,2,0),0)*(Físico!E68)</f>
        <v>0</v>
      </c>
      <c r="G68">
        <f>IFERROR(VLOOKUP($A68,delibbc,2,0),0)*(Físico!F68)</f>
        <v>0</v>
      </c>
      <c r="H68">
        <f>IFERROR(VLOOKUP($A68,delibbc,2,0),0)*(Físico!G68)</f>
        <v>0</v>
      </c>
      <c r="I68">
        <f>IFERROR(VLOOKUP($A68,delibbc,2,0),0)*(Físico!H68)</f>
        <v>0</v>
      </c>
      <c r="J68">
        <f>IFERROR(VLOOKUP($A68,delibbc,2,0),0)*(Físico!I68)</f>
        <v>0</v>
      </c>
      <c r="K68">
        <f>IFERROR(VLOOKUP($A68,delibbc,2,0),0)*(Físico!J68)</f>
        <v>0</v>
      </c>
      <c r="L68">
        <f>IFERROR(VLOOKUP($A68,delibbc,2,0),0)*(Físico!K68)</f>
        <v>0</v>
      </c>
      <c r="M68">
        <f>IFERROR(VLOOKUP($A68,delibbc,2,0),0)*(Físico!L68)</f>
        <v>0</v>
      </c>
      <c r="N68">
        <f>IFERROR(VLOOKUP($A68,delibbc,2,0),0)*(Físico!M68)</f>
        <v>0</v>
      </c>
      <c r="O68">
        <f>IFERROR(VLOOKUP($A68,delibbc,2,0),0)*(Físico!N68)</f>
        <v>2726.58</v>
      </c>
      <c r="P68">
        <f>IFERROR(VLOOKUP($A68,delibbc,2,0),0)*(Físico!O68)</f>
        <v>0</v>
      </c>
      <c r="Q68">
        <f>IFERROR(VLOOKUP($A68,delibbc,2,0),0)*(Físico!P68)</f>
        <v>0</v>
      </c>
      <c r="R68">
        <f>IFERROR(VLOOKUP($A68,delibbc,2,0),0)*(Físico!Q68)</f>
        <v>0</v>
      </c>
      <c r="S68">
        <f>IFERROR(VLOOKUP($A68,delibbc,2,0),0)*(Físico!R68)</f>
        <v>2726.58</v>
      </c>
      <c r="T68">
        <f>IFERROR(VLOOKUP($A68,delibbc,2,0),0)*(Físico!S68)</f>
        <v>0</v>
      </c>
      <c r="U68">
        <f>IFERROR(VLOOKUP($A68,delibbc,2,0),0)*(Físico!T68)</f>
        <v>0</v>
      </c>
      <c r="V68">
        <f>IFERROR(VLOOKUP($A68,delibbc,2,0),0)*(Físico!U68)</f>
        <v>0</v>
      </c>
      <c r="W68">
        <f>IFERROR(VLOOKUP($A68,delibbc,2,0),0)*(Físico!V68)</f>
        <v>0</v>
      </c>
      <c r="X68" s="1">
        <f t="shared" si="3"/>
        <v>5453.16</v>
      </c>
    </row>
    <row r="69" spans="1:24" x14ac:dyDescent="0.25">
      <c r="A69">
        <f t="shared" si="2"/>
        <v>41611008</v>
      </c>
      <c r="B69" t="s">
        <v>90</v>
      </c>
      <c r="C69">
        <f>IFERROR(VLOOKUP($A69,delibbc,2,0),0)*(Físico!B69)</f>
        <v>0</v>
      </c>
      <c r="D69">
        <f>IFERROR(VLOOKUP($A69,delibbc,2,0),0)*(Físico!C69)</f>
        <v>0</v>
      </c>
      <c r="E69">
        <f>IFERROR(VLOOKUP($A69,delibbc,2,0),0)*(Físico!D69)</f>
        <v>0</v>
      </c>
      <c r="F69">
        <f>IFERROR(VLOOKUP($A69,delibbc,2,0),0)*(Físico!E69)</f>
        <v>0</v>
      </c>
      <c r="G69">
        <f>IFERROR(VLOOKUP($A69,delibbc,2,0),0)*(Físico!F69)</f>
        <v>0</v>
      </c>
      <c r="H69">
        <f>IFERROR(VLOOKUP($A69,delibbc,2,0),0)*(Físico!G69)</f>
        <v>0</v>
      </c>
      <c r="I69">
        <f>IFERROR(VLOOKUP($A69,delibbc,2,0),0)*(Físico!H69)</f>
        <v>0</v>
      </c>
      <c r="J69">
        <f>IFERROR(VLOOKUP($A69,delibbc,2,0),0)*(Físico!I69)</f>
        <v>0</v>
      </c>
      <c r="K69">
        <f>IFERROR(VLOOKUP($A69,delibbc,2,0),0)*(Físico!J69)</f>
        <v>0</v>
      </c>
      <c r="L69">
        <f>IFERROR(VLOOKUP($A69,delibbc,2,0),0)*(Físico!K69)</f>
        <v>0</v>
      </c>
      <c r="M69">
        <f>IFERROR(VLOOKUP($A69,delibbc,2,0),0)*(Físico!L69)</f>
        <v>0</v>
      </c>
      <c r="N69">
        <f>IFERROR(VLOOKUP($A69,delibbc,2,0),0)*(Físico!M69)</f>
        <v>0</v>
      </c>
      <c r="O69">
        <f>IFERROR(VLOOKUP($A69,delibbc,2,0),0)*(Físico!N69)</f>
        <v>0</v>
      </c>
      <c r="P69">
        <f>IFERROR(VLOOKUP($A69,delibbc,2,0),0)*(Físico!O69)</f>
        <v>0</v>
      </c>
      <c r="Q69">
        <f>IFERROR(VLOOKUP($A69,delibbc,2,0),0)*(Físico!P69)</f>
        <v>0</v>
      </c>
      <c r="R69">
        <f>IFERROR(VLOOKUP($A69,delibbc,2,0),0)*(Físico!Q69)</f>
        <v>4186.6400000000003</v>
      </c>
      <c r="S69">
        <f>IFERROR(VLOOKUP($A69,delibbc,2,0),0)*(Físico!R69)</f>
        <v>0</v>
      </c>
      <c r="T69">
        <f>IFERROR(VLOOKUP($A69,delibbc,2,0),0)*(Físico!S69)</f>
        <v>0</v>
      </c>
      <c r="U69">
        <f>IFERROR(VLOOKUP($A69,delibbc,2,0),0)*(Físico!T69)</f>
        <v>0</v>
      </c>
      <c r="V69">
        <f>IFERROR(VLOOKUP($A69,delibbc,2,0),0)*(Físico!U69)</f>
        <v>0</v>
      </c>
      <c r="W69">
        <f>IFERROR(VLOOKUP($A69,delibbc,2,0),0)*(Físico!V69)</f>
        <v>0</v>
      </c>
      <c r="X69" s="1">
        <f t="shared" si="3"/>
        <v>4186.6400000000003</v>
      </c>
    </row>
    <row r="70" spans="1:24" x14ac:dyDescent="0.25">
      <c r="A70">
        <f t="shared" si="2"/>
        <v>41612002</v>
      </c>
      <c r="B70" t="s">
        <v>91</v>
      </c>
      <c r="C70">
        <f>IFERROR(VLOOKUP($A70,delibbc,2,0),0)*(Físico!B70)</f>
        <v>0</v>
      </c>
      <c r="D70">
        <f>IFERROR(VLOOKUP($A70,delibbc,2,0),0)*(Físico!C70)</f>
        <v>0</v>
      </c>
      <c r="E70">
        <f>IFERROR(VLOOKUP($A70,delibbc,2,0),0)*(Físico!D70)</f>
        <v>0</v>
      </c>
      <c r="F70">
        <f>IFERROR(VLOOKUP($A70,delibbc,2,0),0)*(Físico!E70)</f>
        <v>0</v>
      </c>
      <c r="G70">
        <f>IFERROR(VLOOKUP($A70,delibbc,2,0),0)*(Físico!F70)</f>
        <v>9851.4</v>
      </c>
      <c r="H70">
        <f>IFERROR(VLOOKUP($A70,delibbc,2,0),0)*(Físico!G70)</f>
        <v>0</v>
      </c>
      <c r="I70">
        <f>IFERROR(VLOOKUP($A70,delibbc,2,0),0)*(Físico!H70)</f>
        <v>0</v>
      </c>
      <c r="J70">
        <f>IFERROR(VLOOKUP($A70,delibbc,2,0),0)*(Físico!I70)</f>
        <v>0</v>
      </c>
      <c r="K70">
        <f>IFERROR(VLOOKUP($A70,delibbc,2,0),0)*(Físico!J70)</f>
        <v>0</v>
      </c>
      <c r="L70">
        <f>IFERROR(VLOOKUP($A70,delibbc,2,0),0)*(Físico!K70)</f>
        <v>2462.85</v>
      </c>
      <c r="M70">
        <f>IFERROR(VLOOKUP($A70,delibbc,2,0),0)*(Físico!L70)</f>
        <v>0</v>
      </c>
      <c r="N70">
        <f>IFERROR(VLOOKUP($A70,delibbc,2,0),0)*(Físico!M70)</f>
        <v>0</v>
      </c>
      <c r="O70">
        <f>IFERROR(VLOOKUP($A70,delibbc,2,0),0)*(Físico!N70)</f>
        <v>4925.7</v>
      </c>
      <c r="P70">
        <f>IFERROR(VLOOKUP($A70,delibbc,2,0),0)*(Físico!O70)</f>
        <v>0</v>
      </c>
      <c r="Q70">
        <f>IFERROR(VLOOKUP($A70,delibbc,2,0),0)*(Físico!P70)</f>
        <v>0</v>
      </c>
      <c r="R70">
        <f>IFERROR(VLOOKUP($A70,delibbc,2,0),0)*(Físico!Q70)</f>
        <v>9851.4</v>
      </c>
      <c r="S70">
        <f>IFERROR(VLOOKUP($A70,delibbc,2,0),0)*(Físico!R70)</f>
        <v>7388.5499999999993</v>
      </c>
      <c r="T70">
        <f>IFERROR(VLOOKUP($A70,delibbc,2,0),0)*(Físico!S70)</f>
        <v>0</v>
      </c>
      <c r="U70">
        <f>IFERROR(VLOOKUP($A70,delibbc,2,0),0)*(Físico!T70)</f>
        <v>0</v>
      </c>
      <c r="V70">
        <f>IFERROR(VLOOKUP($A70,delibbc,2,0),0)*(Físico!U70)</f>
        <v>0</v>
      </c>
      <c r="W70">
        <f>IFERROR(VLOOKUP($A70,delibbc,2,0),0)*(Físico!V70)</f>
        <v>0</v>
      </c>
      <c r="X70" s="1">
        <f t="shared" si="3"/>
        <v>34479.899999999994</v>
      </c>
    </row>
    <row r="71" spans="1:24" x14ac:dyDescent="0.25">
      <c r="A71">
        <f t="shared" si="2"/>
        <v>41612003</v>
      </c>
      <c r="B71" t="s">
        <v>92</v>
      </c>
      <c r="C71">
        <f>IFERROR(VLOOKUP($A71,delibbc,2,0),0)*(Físico!B71)</f>
        <v>0</v>
      </c>
      <c r="D71">
        <f>IFERROR(VLOOKUP($A71,delibbc,2,0),0)*(Físico!C71)</f>
        <v>0</v>
      </c>
      <c r="E71">
        <f>IFERROR(VLOOKUP($A71,delibbc,2,0),0)*(Físico!D71)</f>
        <v>0</v>
      </c>
      <c r="F71">
        <f>IFERROR(VLOOKUP($A71,delibbc,2,0),0)*(Físico!E71)</f>
        <v>0</v>
      </c>
      <c r="G71">
        <f>IFERROR(VLOOKUP($A71,delibbc,2,0),0)*(Físico!F71)</f>
        <v>0</v>
      </c>
      <c r="H71">
        <f>IFERROR(VLOOKUP($A71,delibbc,2,0),0)*(Físico!G71)</f>
        <v>0</v>
      </c>
      <c r="I71">
        <f>IFERROR(VLOOKUP($A71,delibbc,2,0),0)*(Físico!H71)</f>
        <v>0</v>
      </c>
      <c r="J71">
        <f>IFERROR(VLOOKUP($A71,delibbc,2,0),0)*(Físico!I71)</f>
        <v>0</v>
      </c>
      <c r="K71">
        <f>IFERROR(VLOOKUP($A71,delibbc,2,0),0)*(Físico!J71)</f>
        <v>0</v>
      </c>
      <c r="L71">
        <f>IFERROR(VLOOKUP($A71,delibbc,2,0),0)*(Físico!K71)</f>
        <v>0</v>
      </c>
      <c r="M71">
        <f>IFERROR(VLOOKUP($A71,delibbc,2,0),0)*(Físico!L71)</f>
        <v>0</v>
      </c>
      <c r="N71">
        <f>IFERROR(VLOOKUP($A71,delibbc,2,0),0)*(Físico!M71)</f>
        <v>0</v>
      </c>
      <c r="O71">
        <f>IFERROR(VLOOKUP($A71,delibbc,2,0),0)*(Físico!N71)</f>
        <v>0</v>
      </c>
      <c r="P71">
        <f>IFERROR(VLOOKUP($A71,delibbc,2,0),0)*(Físico!O71)</f>
        <v>0</v>
      </c>
      <c r="Q71">
        <f>IFERROR(VLOOKUP($A71,delibbc,2,0),0)*(Físico!P71)</f>
        <v>0</v>
      </c>
      <c r="R71">
        <f>IFERROR(VLOOKUP($A71,delibbc,2,0),0)*(Físico!Q71)</f>
        <v>0</v>
      </c>
      <c r="S71">
        <f>IFERROR(VLOOKUP($A71,delibbc,2,0),0)*(Físico!R71)</f>
        <v>2045.07</v>
      </c>
      <c r="T71">
        <f>IFERROR(VLOOKUP($A71,delibbc,2,0),0)*(Físico!S71)</f>
        <v>0</v>
      </c>
      <c r="U71">
        <f>IFERROR(VLOOKUP($A71,delibbc,2,0),0)*(Físico!T71)</f>
        <v>0</v>
      </c>
      <c r="V71">
        <f>IFERROR(VLOOKUP($A71,delibbc,2,0),0)*(Físico!U71)</f>
        <v>0</v>
      </c>
      <c r="W71">
        <f>IFERROR(VLOOKUP($A71,delibbc,2,0),0)*(Físico!V71)</f>
        <v>0</v>
      </c>
      <c r="X71" s="1">
        <f t="shared" si="3"/>
        <v>2045.07</v>
      </c>
    </row>
    <row r="72" spans="1:24" x14ac:dyDescent="0.25">
      <c r="A72">
        <f t="shared" si="2"/>
        <v>41612004</v>
      </c>
      <c r="B72" t="s">
        <v>93</v>
      </c>
      <c r="C72">
        <f>IFERROR(VLOOKUP($A72,delibbc,2,0),0)*(Físico!B72)</f>
        <v>0</v>
      </c>
      <c r="D72">
        <f>IFERROR(VLOOKUP($A72,delibbc,2,0),0)*(Físico!C72)</f>
        <v>0</v>
      </c>
      <c r="E72">
        <f>IFERROR(VLOOKUP($A72,delibbc,2,0),0)*(Físico!D72)</f>
        <v>0</v>
      </c>
      <c r="F72">
        <f>IFERROR(VLOOKUP($A72,delibbc,2,0),0)*(Físico!E72)</f>
        <v>0</v>
      </c>
      <c r="G72">
        <f>IFERROR(VLOOKUP($A72,delibbc,2,0),0)*(Físico!F72)</f>
        <v>0</v>
      </c>
      <c r="H72">
        <f>IFERROR(VLOOKUP($A72,delibbc,2,0),0)*(Físico!G72)</f>
        <v>0</v>
      </c>
      <c r="I72">
        <f>IFERROR(VLOOKUP($A72,delibbc,2,0),0)*(Físico!H72)</f>
        <v>0</v>
      </c>
      <c r="J72">
        <f>IFERROR(VLOOKUP($A72,delibbc,2,0),0)*(Físico!I72)</f>
        <v>0</v>
      </c>
      <c r="K72">
        <f>IFERROR(VLOOKUP($A72,delibbc,2,0),0)*(Físico!J72)</f>
        <v>0</v>
      </c>
      <c r="L72">
        <f>IFERROR(VLOOKUP($A72,delibbc,2,0),0)*(Físico!K72)</f>
        <v>0</v>
      </c>
      <c r="M72">
        <f>IFERROR(VLOOKUP($A72,delibbc,2,0),0)*(Físico!L72)</f>
        <v>0</v>
      </c>
      <c r="N72">
        <f>IFERROR(VLOOKUP($A72,delibbc,2,0),0)*(Físico!M72)</f>
        <v>0</v>
      </c>
      <c r="O72">
        <f>IFERROR(VLOOKUP($A72,delibbc,2,0),0)*(Físico!N72)</f>
        <v>1498.64</v>
      </c>
      <c r="P72">
        <f>IFERROR(VLOOKUP($A72,delibbc,2,0),0)*(Físico!O72)</f>
        <v>0</v>
      </c>
      <c r="Q72">
        <f>IFERROR(VLOOKUP($A72,delibbc,2,0),0)*(Físico!P72)</f>
        <v>0</v>
      </c>
      <c r="R72">
        <f>IFERROR(VLOOKUP($A72,delibbc,2,0),0)*(Físico!Q72)</f>
        <v>0</v>
      </c>
      <c r="S72">
        <f>IFERROR(VLOOKUP($A72,delibbc,2,0),0)*(Físico!R72)</f>
        <v>0</v>
      </c>
      <c r="T72">
        <f>IFERROR(VLOOKUP($A72,delibbc,2,0),0)*(Físico!S72)</f>
        <v>0</v>
      </c>
      <c r="U72">
        <f>IFERROR(VLOOKUP($A72,delibbc,2,0),0)*(Físico!T72)</f>
        <v>0</v>
      </c>
      <c r="V72">
        <f>IFERROR(VLOOKUP($A72,delibbc,2,0),0)*(Físico!U72)</f>
        <v>0</v>
      </c>
      <c r="W72">
        <f>IFERROR(VLOOKUP($A72,delibbc,2,0),0)*(Físico!V72)</f>
        <v>0</v>
      </c>
      <c r="X72" s="1">
        <f t="shared" si="3"/>
        <v>1498.64</v>
      </c>
    </row>
    <row r="73" spans="1:24" x14ac:dyDescent="0.25">
      <c r="A73">
        <f t="shared" si="2"/>
        <v>41612005</v>
      </c>
      <c r="B73" t="s">
        <v>94</v>
      </c>
      <c r="C73">
        <f>IFERROR(VLOOKUP($A73,delibbc,2,0),0)*(Físico!B73)</f>
        <v>0</v>
      </c>
      <c r="D73">
        <f>IFERROR(VLOOKUP($A73,delibbc,2,0),0)*(Físico!C73)</f>
        <v>0</v>
      </c>
      <c r="E73">
        <f>IFERROR(VLOOKUP($A73,delibbc,2,0),0)*(Físico!D73)</f>
        <v>0</v>
      </c>
      <c r="F73">
        <f>IFERROR(VLOOKUP($A73,delibbc,2,0),0)*(Físico!E73)</f>
        <v>0</v>
      </c>
      <c r="G73">
        <f>IFERROR(VLOOKUP($A73,delibbc,2,0),0)*(Físico!F73)</f>
        <v>1913.83</v>
      </c>
      <c r="H73">
        <f>IFERROR(VLOOKUP($A73,delibbc,2,0),0)*(Físico!G73)</f>
        <v>0</v>
      </c>
      <c r="I73">
        <f>IFERROR(VLOOKUP($A73,delibbc,2,0),0)*(Físico!H73)</f>
        <v>0</v>
      </c>
      <c r="J73">
        <f>IFERROR(VLOOKUP($A73,delibbc,2,0),0)*(Físico!I73)</f>
        <v>1913.83</v>
      </c>
      <c r="K73">
        <f>IFERROR(VLOOKUP($A73,delibbc,2,0),0)*(Físico!J73)</f>
        <v>0</v>
      </c>
      <c r="L73">
        <f>IFERROR(VLOOKUP($A73,delibbc,2,0),0)*(Físico!K73)</f>
        <v>0</v>
      </c>
      <c r="M73">
        <f>IFERROR(VLOOKUP($A73,delibbc,2,0),0)*(Físico!L73)</f>
        <v>0</v>
      </c>
      <c r="N73">
        <f>IFERROR(VLOOKUP($A73,delibbc,2,0),0)*(Físico!M73)</f>
        <v>0</v>
      </c>
      <c r="O73">
        <f>IFERROR(VLOOKUP($A73,delibbc,2,0),0)*(Físico!N73)</f>
        <v>1913.83</v>
      </c>
      <c r="P73">
        <f>IFERROR(VLOOKUP($A73,delibbc,2,0),0)*(Físico!O73)</f>
        <v>0</v>
      </c>
      <c r="Q73">
        <f>IFERROR(VLOOKUP($A73,delibbc,2,0),0)*(Físico!P73)</f>
        <v>0</v>
      </c>
      <c r="R73">
        <f>IFERROR(VLOOKUP($A73,delibbc,2,0),0)*(Físico!Q73)</f>
        <v>0</v>
      </c>
      <c r="S73">
        <f>IFERROR(VLOOKUP($A73,delibbc,2,0),0)*(Físico!R73)</f>
        <v>0</v>
      </c>
      <c r="T73">
        <f>IFERROR(VLOOKUP($A73,delibbc,2,0),0)*(Físico!S73)</f>
        <v>0</v>
      </c>
      <c r="U73">
        <f>IFERROR(VLOOKUP($A73,delibbc,2,0),0)*(Físico!T73)</f>
        <v>0</v>
      </c>
      <c r="V73">
        <f>IFERROR(VLOOKUP($A73,delibbc,2,0),0)*(Físico!U73)</f>
        <v>0</v>
      </c>
      <c r="W73">
        <f>IFERROR(VLOOKUP($A73,delibbc,2,0),0)*(Físico!V73)</f>
        <v>0</v>
      </c>
      <c r="X73" s="1">
        <f t="shared" si="3"/>
        <v>5741.49</v>
      </c>
    </row>
    <row r="74" spans="1:24" x14ac:dyDescent="0.25">
      <c r="B74" t="s">
        <v>22</v>
      </c>
      <c r="C74" s="1">
        <f t="shared" ref="C74:W74" si="4">SUM(C2:C73)</f>
        <v>0</v>
      </c>
      <c r="D74" s="1">
        <f t="shared" si="4"/>
        <v>4586.8</v>
      </c>
      <c r="E74" s="1">
        <f t="shared" si="4"/>
        <v>657.36</v>
      </c>
      <c r="F74" s="1">
        <f t="shared" si="4"/>
        <v>1314.72</v>
      </c>
      <c r="G74" s="1">
        <f t="shared" si="4"/>
        <v>142334.26</v>
      </c>
      <c r="H74" s="1">
        <f t="shared" si="4"/>
        <v>3955.38</v>
      </c>
      <c r="I74" s="1">
        <f t="shared" si="4"/>
        <v>1300</v>
      </c>
      <c r="J74" s="1">
        <f t="shared" si="4"/>
        <v>50396.67</v>
      </c>
      <c r="K74" s="1">
        <f t="shared" si="4"/>
        <v>0</v>
      </c>
      <c r="L74" s="1">
        <f t="shared" si="4"/>
        <v>30308.080000000002</v>
      </c>
      <c r="M74" s="1">
        <f t="shared" si="4"/>
        <v>2355.12</v>
      </c>
      <c r="N74" s="1">
        <f t="shared" si="4"/>
        <v>1972.08</v>
      </c>
      <c r="O74" s="1">
        <f t="shared" si="4"/>
        <v>283839.72000000003</v>
      </c>
      <c r="P74" s="1">
        <f t="shared" si="4"/>
        <v>2629.44</v>
      </c>
      <c r="Q74" s="1">
        <f t="shared" si="4"/>
        <v>8550.7000000000007</v>
      </c>
      <c r="R74" s="1">
        <f t="shared" si="4"/>
        <v>274668.09000000003</v>
      </c>
      <c r="S74" s="1">
        <f t="shared" si="4"/>
        <v>88414.69</v>
      </c>
      <c r="T74" s="1">
        <f t="shared" si="4"/>
        <v>657.36</v>
      </c>
      <c r="U74" s="1">
        <f t="shared" si="4"/>
        <v>0</v>
      </c>
      <c r="V74" s="1">
        <f t="shared" si="4"/>
        <v>13147.2</v>
      </c>
      <c r="W74" s="1">
        <f t="shared" si="4"/>
        <v>0</v>
      </c>
      <c r="X74" s="1">
        <f>SUM(X2:X73)</f>
        <v>911087.67000000016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3C1BE-CBDC-42D1-A4D5-203CEEEE3E8E}">
  <dimension ref="A1:F23"/>
  <sheetViews>
    <sheetView tabSelected="1" workbookViewId="0">
      <selection activeCell="F23" sqref="F23"/>
    </sheetView>
  </sheetViews>
  <sheetFormatPr defaultRowHeight="15" x14ac:dyDescent="0.25"/>
  <cols>
    <col min="2" max="2" width="14.28515625" bestFit="1" customWidth="1"/>
    <col min="3" max="3" width="12.42578125" bestFit="1" customWidth="1"/>
    <col min="5" max="5" width="14.28515625" bestFit="1" customWidth="1"/>
    <col min="6" max="6" width="15.85546875" bestFit="1" customWidth="1"/>
  </cols>
  <sheetData>
    <row r="1" spans="1:6" x14ac:dyDescent="0.25">
      <c r="A1" t="s">
        <v>0</v>
      </c>
      <c r="B1" s="1" t="s">
        <v>22</v>
      </c>
      <c r="D1" t="s">
        <v>0</v>
      </c>
      <c r="E1" s="1" t="s">
        <v>22</v>
      </c>
      <c r="F1" t="s">
        <v>22</v>
      </c>
    </row>
    <row r="2" spans="1:6" x14ac:dyDescent="0.25">
      <c r="A2" t="s">
        <v>1</v>
      </c>
      <c r="B2" s="1">
        <v>0</v>
      </c>
      <c r="C2" t="b">
        <f>A2=D2</f>
        <v>1</v>
      </c>
      <c r="D2" t="s">
        <v>1</v>
      </c>
      <c r="E2" s="1">
        <v>0</v>
      </c>
      <c r="F2" s="2">
        <f>B2+E2</f>
        <v>0</v>
      </c>
    </row>
    <row r="3" spans="1:6" x14ac:dyDescent="0.25">
      <c r="A3" t="s">
        <v>2</v>
      </c>
      <c r="B3" s="1">
        <v>12902.23</v>
      </c>
      <c r="C3" t="b">
        <f t="shared" ref="C3:C22" si="0">A3=D3</f>
        <v>1</v>
      </c>
      <c r="D3" t="s">
        <v>2</v>
      </c>
      <c r="E3" s="1">
        <v>4586.8</v>
      </c>
      <c r="F3" s="2">
        <f t="shared" ref="F3:F23" si="1">B3+E3</f>
        <v>17489.03</v>
      </c>
    </row>
    <row r="4" spans="1:6" x14ac:dyDescent="0.25">
      <c r="A4" t="s">
        <v>3</v>
      </c>
      <c r="B4" s="1">
        <v>219.12</v>
      </c>
      <c r="C4" t="b">
        <f t="shared" si="0"/>
        <v>1</v>
      </c>
      <c r="D4" t="s">
        <v>3</v>
      </c>
      <c r="E4" s="1">
        <v>657.36</v>
      </c>
      <c r="F4" s="2">
        <f t="shared" si="1"/>
        <v>876.48</v>
      </c>
    </row>
    <row r="5" spans="1:6" x14ac:dyDescent="0.25">
      <c r="A5" t="s">
        <v>4</v>
      </c>
      <c r="B5" s="1">
        <v>454.24</v>
      </c>
      <c r="C5" t="b">
        <f t="shared" si="0"/>
        <v>1</v>
      </c>
      <c r="D5" t="s">
        <v>4</v>
      </c>
      <c r="E5" s="1">
        <v>1314.72</v>
      </c>
      <c r="F5" s="2">
        <f t="shared" si="1"/>
        <v>1768.96</v>
      </c>
    </row>
    <row r="6" spans="1:6" x14ac:dyDescent="0.25">
      <c r="A6" t="s">
        <v>5</v>
      </c>
      <c r="B6" s="1">
        <v>0</v>
      </c>
      <c r="C6" t="b">
        <f t="shared" si="0"/>
        <v>1</v>
      </c>
      <c r="D6" t="s">
        <v>5</v>
      </c>
      <c r="E6" s="1">
        <v>142334.26</v>
      </c>
      <c r="F6" s="2">
        <f t="shared" si="1"/>
        <v>142334.26</v>
      </c>
    </row>
    <row r="7" spans="1:6" x14ac:dyDescent="0.25">
      <c r="A7" t="s">
        <v>6</v>
      </c>
      <c r="B7" s="1">
        <v>1894.23</v>
      </c>
      <c r="C7" t="b">
        <f t="shared" si="0"/>
        <v>1</v>
      </c>
      <c r="D7" t="s">
        <v>6</v>
      </c>
      <c r="E7" s="1">
        <v>3955.38</v>
      </c>
      <c r="F7" s="2">
        <f t="shared" si="1"/>
        <v>5849.6100000000006</v>
      </c>
    </row>
    <row r="8" spans="1:6" x14ac:dyDescent="0.25">
      <c r="A8" t="s">
        <v>7</v>
      </c>
      <c r="B8" s="1">
        <v>1125.1500000000001</v>
      </c>
      <c r="C8" t="b">
        <f t="shared" si="0"/>
        <v>1</v>
      </c>
      <c r="D8" t="s">
        <v>7</v>
      </c>
      <c r="E8" s="1">
        <v>1300</v>
      </c>
      <c r="F8" s="2">
        <f t="shared" si="1"/>
        <v>2425.15</v>
      </c>
    </row>
    <row r="9" spans="1:6" x14ac:dyDescent="0.25">
      <c r="A9" t="s">
        <v>8</v>
      </c>
      <c r="B9" s="1">
        <v>0</v>
      </c>
      <c r="C9" t="b">
        <f t="shared" si="0"/>
        <v>1</v>
      </c>
      <c r="D9" t="s">
        <v>8</v>
      </c>
      <c r="E9" s="1">
        <v>50396.67</v>
      </c>
      <c r="F9" s="2">
        <f t="shared" si="1"/>
        <v>50396.67</v>
      </c>
    </row>
    <row r="10" spans="1:6" x14ac:dyDescent="0.25">
      <c r="A10" t="s">
        <v>9</v>
      </c>
      <c r="B10" s="1">
        <v>1877.55</v>
      </c>
      <c r="C10" t="b">
        <f t="shared" si="0"/>
        <v>1</v>
      </c>
      <c r="D10" t="s">
        <v>9</v>
      </c>
      <c r="E10" s="1">
        <v>0</v>
      </c>
      <c r="F10" s="2">
        <f t="shared" si="1"/>
        <v>1877.55</v>
      </c>
    </row>
    <row r="11" spans="1:6" x14ac:dyDescent="0.25">
      <c r="A11" t="s">
        <v>10</v>
      </c>
      <c r="B11" s="1">
        <v>0</v>
      </c>
      <c r="C11" t="b">
        <f t="shared" si="0"/>
        <v>1</v>
      </c>
      <c r="D11" t="s">
        <v>10</v>
      </c>
      <c r="E11" s="1">
        <v>30308.080000000002</v>
      </c>
      <c r="F11" s="2">
        <f t="shared" si="1"/>
        <v>30308.080000000002</v>
      </c>
    </row>
    <row r="12" spans="1:6" x14ac:dyDescent="0.25">
      <c r="A12" t="s">
        <v>11</v>
      </c>
      <c r="B12" s="1">
        <v>2200.09</v>
      </c>
      <c r="C12" t="b">
        <f t="shared" si="0"/>
        <v>1</v>
      </c>
      <c r="D12" t="s">
        <v>11</v>
      </c>
      <c r="E12" s="1">
        <v>2355.12</v>
      </c>
      <c r="F12" s="2">
        <f t="shared" si="1"/>
        <v>4555.21</v>
      </c>
    </row>
    <row r="13" spans="1:6" x14ac:dyDescent="0.25">
      <c r="A13" t="s">
        <v>12</v>
      </c>
      <c r="B13" s="1">
        <v>681.36</v>
      </c>
      <c r="C13" t="b">
        <f t="shared" si="0"/>
        <v>1</v>
      </c>
      <c r="D13" t="s">
        <v>12</v>
      </c>
      <c r="E13" s="1">
        <v>1972.08</v>
      </c>
      <c r="F13" s="2">
        <f t="shared" si="1"/>
        <v>2653.44</v>
      </c>
    </row>
    <row r="14" spans="1:6" x14ac:dyDescent="0.25">
      <c r="A14" t="s">
        <v>13</v>
      </c>
      <c r="B14" s="1">
        <v>20828.5</v>
      </c>
      <c r="C14" t="b">
        <f t="shared" si="0"/>
        <v>1</v>
      </c>
      <c r="D14" t="s">
        <v>13</v>
      </c>
      <c r="E14" s="1">
        <v>283839.72000000003</v>
      </c>
      <c r="F14" s="2">
        <f t="shared" si="1"/>
        <v>304668.22000000003</v>
      </c>
    </row>
    <row r="15" spans="1:6" x14ac:dyDescent="0.25">
      <c r="A15" t="s">
        <v>14</v>
      </c>
      <c r="B15" s="1">
        <v>876.48</v>
      </c>
      <c r="C15" t="b">
        <f t="shared" si="0"/>
        <v>1</v>
      </c>
      <c r="D15" t="s">
        <v>14</v>
      </c>
      <c r="E15" s="1">
        <v>2629.44</v>
      </c>
      <c r="F15" s="2">
        <f t="shared" si="1"/>
        <v>3505.92</v>
      </c>
    </row>
    <row r="16" spans="1:6" x14ac:dyDescent="0.25">
      <c r="A16" t="s">
        <v>15</v>
      </c>
      <c r="B16" s="1">
        <v>0</v>
      </c>
      <c r="C16" t="b">
        <f t="shared" si="0"/>
        <v>1</v>
      </c>
      <c r="D16" t="s">
        <v>15</v>
      </c>
      <c r="E16" s="1">
        <v>8550.7000000000007</v>
      </c>
      <c r="F16" s="2">
        <f t="shared" si="1"/>
        <v>8550.7000000000007</v>
      </c>
    </row>
    <row r="17" spans="1:6" x14ac:dyDescent="0.25">
      <c r="A17" t="s">
        <v>16</v>
      </c>
      <c r="B17" s="1">
        <v>1095.5999999999999</v>
      </c>
      <c r="C17" t="b">
        <f t="shared" si="0"/>
        <v>1</v>
      </c>
      <c r="D17" t="s">
        <v>16</v>
      </c>
      <c r="E17" s="1">
        <v>274668.09000000003</v>
      </c>
      <c r="F17" s="2">
        <f t="shared" si="1"/>
        <v>275763.69</v>
      </c>
    </row>
    <row r="18" spans="1:6" x14ac:dyDescent="0.25">
      <c r="A18" t="s">
        <v>17</v>
      </c>
      <c r="B18" s="1">
        <v>0</v>
      </c>
      <c r="C18" t="b">
        <f t="shared" si="0"/>
        <v>1</v>
      </c>
      <c r="D18" t="s">
        <v>17</v>
      </c>
      <c r="E18" s="1">
        <v>88414.69</v>
      </c>
      <c r="F18" s="2">
        <f t="shared" si="1"/>
        <v>88414.69</v>
      </c>
    </row>
    <row r="19" spans="1:6" x14ac:dyDescent="0.25">
      <c r="A19" t="s">
        <v>18</v>
      </c>
      <c r="B19" s="1">
        <v>219.12</v>
      </c>
      <c r="C19" t="b">
        <f t="shared" si="0"/>
        <v>1</v>
      </c>
      <c r="D19" t="s">
        <v>18</v>
      </c>
      <c r="E19" s="1">
        <v>657.36</v>
      </c>
      <c r="F19" s="2">
        <f t="shared" si="1"/>
        <v>876.48</v>
      </c>
    </row>
    <row r="20" spans="1:6" x14ac:dyDescent="0.25">
      <c r="A20" t="s">
        <v>19</v>
      </c>
      <c r="B20" s="1">
        <v>5610.69</v>
      </c>
      <c r="C20" t="b">
        <f t="shared" si="0"/>
        <v>1</v>
      </c>
      <c r="D20" t="s">
        <v>19</v>
      </c>
      <c r="E20" s="1">
        <v>0</v>
      </c>
      <c r="F20" s="2">
        <f t="shared" si="1"/>
        <v>5610.69</v>
      </c>
    </row>
    <row r="21" spans="1:6" x14ac:dyDescent="0.25">
      <c r="A21" t="s">
        <v>20</v>
      </c>
      <c r="B21" s="1">
        <v>14500.46</v>
      </c>
      <c r="C21" t="b">
        <f t="shared" si="0"/>
        <v>1</v>
      </c>
      <c r="D21" t="s">
        <v>20</v>
      </c>
      <c r="E21" s="1">
        <v>13147.2</v>
      </c>
      <c r="F21" s="2">
        <f t="shared" si="1"/>
        <v>27647.66</v>
      </c>
    </row>
    <row r="22" spans="1:6" x14ac:dyDescent="0.25">
      <c r="A22" t="s">
        <v>21</v>
      </c>
      <c r="B22" s="1">
        <v>51365.62</v>
      </c>
      <c r="C22" t="b">
        <f t="shared" si="0"/>
        <v>1</v>
      </c>
      <c r="D22" t="s">
        <v>21</v>
      </c>
      <c r="E22" s="1">
        <v>0</v>
      </c>
      <c r="F22" s="2">
        <f t="shared" si="1"/>
        <v>51365.62</v>
      </c>
    </row>
    <row r="23" spans="1:6" x14ac:dyDescent="0.25">
      <c r="A23" t="s">
        <v>22</v>
      </c>
      <c r="B23" s="1">
        <v>115850.44</v>
      </c>
      <c r="D23" t="s">
        <v>22</v>
      </c>
      <c r="E23" s="1">
        <v>911087.67000000016</v>
      </c>
      <c r="F23" s="2">
        <f t="shared" si="1"/>
        <v>1026938.1100000001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 MC</vt:lpstr>
      <vt:lpstr>Complemento</vt:lpstr>
      <vt:lpstr>Total</vt:lpstr>
      <vt:lpstr>delibbc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Eduardo Pereira Carpes</cp:lastModifiedBy>
  <dcterms:created xsi:type="dcterms:W3CDTF">2025-10-13T15:12:27Z</dcterms:created>
  <dcterms:modified xsi:type="dcterms:W3CDTF">2025-10-13T15:19:23Z</dcterms:modified>
</cp:coreProperties>
</file>