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K:\DAES\GEMAS\CAMPANHA CIRURGIAS ELETIVAS\TABELA CATARINENSE 2025\Junho\Detalhado\Hospitalar\"/>
    </mc:Choice>
  </mc:AlternateContent>
  <xr:revisionPtr revIDLastSave="0" documentId="13_ncr:1_{67AAE2F1-A25F-43FE-A7EA-7777B8DA23B8}" xr6:coauthVersionLast="47" xr6:coauthVersionMax="47" xr10:uidLastSave="{00000000-0000-0000-0000-000000000000}"/>
  <bookViews>
    <workbookView xWindow="-120" yWindow="-120" windowWidth="29040" windowHeight="15720" activeTab="2" xr2:uid="{0A1DF7D9-761D-4689-9651-A1B46351AB84}"/>
  </bookViews>
  <sheets>
    <sheet name="Delib" sheetId="2" r:id="rId1"/>
    <sheet name="Físico" sheetId="1" r:id="rId2"/>
    <sheet name="Complemento" sheetId="4" r:id="rId3"/>
  </sheets>
  <definedNames>
    <definedName name="delibb">Delib!$A$1:$B$242</definedName>
    <definedName name="delif">Delib!#REF!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5" i="4" l="1"/>
  <c r="D15" i="4"/>
  <c r="E15" i="4"/>
  <c r="F15" i="4"/>
  <c r="G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G3" i="4"/>
  <c r="AG4" i="4"/>
  <c r="AG5" i="4"/>
  <c r="AG6" i="4"/>
  <c r="AG7" i="4"/>
  <c r="AG8" i="4"/>
  <c r="AG9" i="4"/>
  <c r="AG10" i="4"/>
  <c r="AG11" i="4"/>
  <c r="AG12" i="4"/>
  <c r="AG13" i="4"/>
  <c r="AG14" i="4"/>
  <c r="AG2" i="4"/>
  <c r="C3" i="4"/>
  <c r="D3" i="4"/>
  <c r="E3" i="4"/>
  <c r="F3" i="4"/>
  <c r="G3" i="4"/>
  <c r="H3" i="4"/>
  <c r="I3" i="4"/>
  <c r="J3" i="4"/>
  <c r="K3" i="4"/>
  <c r="L3" i="4"/>
  <c r="M3" i="4"/>
  <c r="N3" i="4"/>
  <c r="O3" i="4"/>
  <c r="P3" i="4"/>
  <c r="Q3" i="4"/>
  <c r="R3" i="4"/>
  <c r="S3" i="4"/>
  <c r="T3" i="4"/>
  <c r="U3" i="4"/>
  <c r="V3" i="4"/>
  <c r="W3" i="4"/>
  <c r="X3" i="4"/>
  <c r="Y3" i="4"/>
  <c r="Z3" i="4"/>
  <c r="AA3" i="4"/>
  <c r="AB3" i="4"/>
  <c r="AC3" i="4"/>
  <c r="AD3" i="4"/>
  <c r="AE3" i="4"/>
  <c r="AF3" i="4"/>
  <c r="C4" i="4"/>
  <c r="D4" i="4"/>
  <c r="E4" i="4"/>
  <c r="F4" i="4"/>
  <c r="G4" i="4"/>
  <c r="H4" i="4"/>
  <c r="I4" i="4"/>
  <c r="J4" i="4"/>
  <c r="K4" i="4"/>
  <c r="L4" i="4"/>
  <c r="M4" i="4"/>
  <c r="N4" i="4"/>
  <c r="O4" i="4"/>
  <c r="P4" i="4"/>
  <c r="Q4" i="4"/>
  <c r="R4" i="4"/>
  <c r="S4" i="4"/>
  <c r="T4" i="4"/>
  <c r="U4" i="4"/>
  <c r="V4" i="4"/>
  <c r="W4" i="4"/>
  <c r="X4" i="4"/>
  <c r="Y4" i="4"/>
  <c r="Z4" i="4"/>
  <c r="AA4" i="4"/>
  <c r="AB4" i="4"/>
  <c r="AC4" i="4"/>
  <c r="AD4" i="4"/>
  <c r="AE4" i="4"/>
  <c r="AF4" i="4"/>
  <c r="C5" i="4"/>
  <c r="D5" i="4"/>
  <c r="E5" i="4"/>
  <c r="F5" i="4"/>
  <c r="G5" i="4"/>
  <c r="H5" i="4"/>
  <c r="I5" i="4"/>
  <c r="J5" i="4"/>
  <c r="K5" i="4"/>
  <c r="L5" i="4"/>
  <c r="M5" i="4"/>
  <c r="N5" i="4"/>
  <c r="O5" i="4"/>
  <c r="P5" i="4"/>
  <c r="Q5" i="4"/>
  <c r="R5" i="4"/>
  <c r="S5" i="4"/>
  <c r="T5" i="4"/>
  <c r="U5" i="4"/>
  <c r="V5" i="4"/>
  <c r="W5" i="4"/>
  <c r="X5" i="4"/>
  <c r="Y5" i="4"/>
  <c r="Z5" i="4"/>
  <c r="AA5" i="4"/>
  <c r="AB5" i="4"/>
  <c r="AC5" i="4"/>
  <c r="AD5" i="4"/>
  <c r="AE5" i="4"/>
  <c r="AF5" i="4"/>
  <c r="C6" i="4"/>
  <c r="D6" i="4"/>
  <c r="E6" i="4"/>
  <c r="F6" i="4"/>
  <c r="G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C7" i="4"/>
  <c r="D7" i="4"/>
  <c r="E7" i="4"/>
  <c r="F7" i="4"/>
  <c r="G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C8" i="4"/>
  <c r="D8" i="4"/>
  <c r="E8" i="4"/>
  <c r="F8" i="4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C9" i="4"/>
  <c r="D9" i="4"/>
  <c r="E9" i="4"/>
  <c r="F9" i="4"/>
  <c r="G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C10" i="4"/>
  <c r="D10" i="4"/>
  <c r="E10" i="4"/>
  <c r="F10" i="4"/>
  <c r="G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C11" i="4"/>
  <c r="D11" i="4"/>
  <c r="E11" i="4"/>
  <c r="F11" i="4"/>
  <c r="G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C12" i="4"/>
  <c r="D12" i="4"/>
  <c r="E12" i="4"/>
  <c r="F12" i="4"/>
  <c r="G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C13" i="4"/>
  <c r="D13" i="4"/>
  <c r="E13" i="4"/>
  <c r="F13" i="4"/>
  <c r="G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C14" i="4"/>
  <c r="D14" i="4"/>
  <c r="E14" i="4"/>
  <c r="F14" i="4"/>
  <c r="G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D2" i="4"/>
  <c r="E2" i="4"/>
  <c r="F2" i="4"/>
  <c r="G2" i="4"/>
  <c r="H2" i="4"/>
  <c r="I2" i="4"/>
  <c r="J2" i="4"/>
  <c r="K2" i="4"/>
  <c r="L2" i="4"/>
  <c r="M2" i="4"/>
  <c r="N2" i="4"/>
  <c r="O2" i="4"/>
  <c r="P2" i="4"/>
  <c r="Q2" i="4"/>
  <c r="R2" i="4"/>
  <c r="S2" i="4"/>
  <c r="T2" i="4"/>
  <c r="U2" i="4"/>
  <c r="V2" i="4"/>
  <c r="W2" i="4"/>
  <c r="X2" i="4"/>
  <c r="Y2" i="4"/>
  <c r="Z2" i="4"/>
  <c r="AA2" i="4"/>
  <c r="AB2" i="4"/>
  <c r="AC2" i="4"/>
  <c r="AD2" i="4"/>
  <c r="AE2" i="4"/>
  <c r="AF2" i="4"/>
  <c r="C2" i="4"/>
  <c r="A3" i="4"/>
  <c r="A4" i="4"/>
  <c r="A5" i="4"/>
  <c r="A6" i="4"/>
  <c r="A7" i="4"/>
  <c r="A8" i="4"/>
  <c r="A9" i="4"/>
  <c r="A10" i="4"/>
  <c r="A11" i="4"/>
  <c r="A12" i="4"/>
  <c r="A13" i="4"/>
  <c r="A14" i="4"/>
  <c r="A2" i="4"/>
</calcChain>
</file>

<file path=xl/sharedStrings.xml><?xml version="1.0" encoding="utf-8"?>
<sst xmlns="http://schemas.openxmlformats.org/spreadsheetml/2006/main" count="94" uniqueCount="47">
  <si>
    <t>Procedimentos realizados</t>
  </si>
  <si>
    <t>2303167 HOSPITAL SANTO ANTONIO DE ITAPEMA</t>
  </si>
  <si>
    <t>2306336 HOSPITAL SAO JOSE</t>
  </si>
  <si>
    <t>2306344 HOSPITAL JARAGUA</t>
  </si>
  <si>
    <t>2379627 HOSPITAL SAMARIA</t>
  </si>
  <si>
    <t>2418177 HOSPITAL SAO FRANCISCO DE ASSIS</t>
  </si>
  <si>
    <t>2418967 HOSPITAL MONSENHOR JOSE LOCKS DE SAO JOAO BATISTA</t>
  </si>
  <si>
    <t>2436469 HOSPITAL MUNICIPAL SAO JOSE</t>
  </si>
  <si>
    <t>2490935 HOSPITAL FELIX DA COSTA GOMES</t>
  </si>
  <si>
    <t>2491249 HOSPITAL SANTA CRUZ DE CANOINHAS</t>
  </si>
  <si>
    <t>2492342 HOSPITAL SANTO ANTONIO GUARAMIRIM</t>
  </si>
  <si>
    <t>2521296 HOSPITAL BETHESDA</t>
  </si>
  <si>
    <t>2521695 HOSPITAL RIO NEGRINHO</t>
  </si>
  <si>
    <t>2521792 HOSPITAL E MATERNIDADE SAGRADA FAMILIA</t>
  </si>
  <si>
    <t>2521873 HOSPITAL BEATRIZ RAMOS</t>
  </si>
  <si>
    <t>2522209 HOSPITAL MISERICORDIA</t>
  </si>
  <si>
    <t>2522411 HOSPITAL AZAMBUJA</t>
  </si>
  <si>
    <t>2522489 ASSOCIACAO HOSPITAL E MATERNIDADE DOM JOAQUIM</t>
  </si>
  <si>
    <t>2522691 HOSPITAL E MATERNIDADE MARIETA KONDER BORNHAUSEN</t>
  </si>
  <si>
    <t>2555840 FUNDACAO HOSPITALAR SANTA OTILIA</t>
  </si>
  <si>
    <t>2558246 HOSPITAL SANTA ISABEL</t>
  </si>
  <si>
    <t>2558254 HOSPITAL SANTO ANTONIO</t>
  </si>
  <si>
    <t>2568713 HOSPITAL REGIONAL ALTO VALE</t>
  </si>
  <si>
    <t>2672154 HOSPITAL HOSCOLA</t>
  </si>
  <si>
    <t>2674327 HOSPITAL NOSSA SENHORA DOS NAVEGANTES</t>
  </si>
  <si>
    <t>2691485 HOSPITAL DE GASPAR</t>
  </si>
  <si>
    <t>2744937 HOSPITAL INFANTIL PEQUENO ANJO</t>
  </si>
  <si>
    <t>2778831 HOSPITAL NOSSA SENHORA DA IMACULADA CONCEICAO</t>
  </si>
  <si>
    <t>6854729 HOSPITAL MUNICIPAL RUTH CARDOSO</t>
  </si>
  <si>
    <t>7486596 HOSPITAL REGIONAL DE BIGUACU HELMUTH NASS</t>
  </si>
  <si>
    <t>7847777 HOSPITAL JOAO SCHREIBER</t>
  </si>
  <si>
    <t>Total</t>
  </si>
  <si>
    <t>0403020050 MICRONEUROLISE DE NERVO PERIFERICO</t>
  </si>
  <si>
    <t>0403020115 TRATAMENTO CIRURGICO DE NEUROPATIA COMPRESSIVA COM OU SEM MICROCIRURGIA</t>
  </si>
  <si>
    <t>0403030056 CRANIECTOMIA POR TUMOR OSSEO</t>
  </si>
  <si>
    <t>0415010012 TRATAMENTO C/ CIRURGIAS MULTIPLAS</t>
  </si>
  <si>
    <t>0415020034 OUTROS PROCEDIMENTOS COM CIRURGIAS SEQUENCIAIS</t>
  </si>
  <si>
    <t>0415020050 PROCEDIMENTOS SEQUENCIAIS EM ONCOLOGIA</t>
  </si>
  <si>
    <t>0415020069 PROCEDIMENTOS SEQUENCIAIS EM ORTOPEDIA</t>
  </si>
  <si>
    <t>0415020077 PROCEDIMENTOS SEQUENCIAIS EM NEUROCIRURGIA</t>
  </si>
  <si>
    <t>0416030289 RECONSTRUCAO PARA FONACAO EM ONCOLOGIA</t>
  </si>
  <si>
    <t>0416060064 HISTERECTOMIA TOTAL AMPLIADA EM ONCOLOGIA</t>
  </si>
  <si>
    <t>0416080030 EXCISAO E SUTURA DE LESAO NA PELE COM PLASTICA EM Z OU ROTACAO DE RETALHO EM ONCOLOGIA</t>
  </si>
  <si>
    <t>0416080081 RECONSTRUCAO COM RETALHO MIOCUTANEO (QUALQUER PARTE) EM ONCOLOGIA</t>
  </si>
  <si>
    <t>0416110061 SEGMENTECTOMIA PULMONAR EM ONCOLOGIA</t>
  </si>
  <si>
    <t>Código Proc.</t>
  </si>
  <si>
    <t>Complemento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</si>
</sst>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">
    <xf numFmtId="0" fontId="0" fillId="0" borderId="0" xfId="0"/>
    <xf numFmtId="44" fontId="0" fillId="0" borderId="0" xfId="1" applyFont="1"/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703C0B-F55D-4F60-B7C6-34B93B2A503B}">
  <dimension ref="A1:B242"/>
  <sheetViews>
    <sheetView workbookViewId="0">
      <selection sqref="A1:B242"/>
    </sheetView>
  </sheetViews>
  <sheetFormatPr defaultRowHeight="15" x14ac:dyDescent="0.25"/>
  <cols>
    <col min="2" max="2" width="15.28515625" bestFit="1" customWidth="1"/>
  </cols>
  <sheetData>
    <row r="1" spans="1:2" x14ac:dyDescent="0.25">
      <c r="A1" t="s">
        <v>45</v>
      </c>
      <c r="B1" t="s">
        <v>46</v>
      </c>
    </row>
    <row r="2" spans="1:2" x14ac:dyDescent="0.25">
      <c r="A2">
        <v>30304020</v>
      </c>
      <c r="B2">
        <v>309.73</v>
      </c>
    </row>
    <row r="3" spans="1:2" x14ac:dyDescent="0.25">
      <c r="A3">
        <v>40301004</v>
      </c>
      <c r="B3">
        <v>2018.51</v>
      </c>
    </row>
    <row r="4" spans="1:2" x14ac:dyDescent="0.25">
      <c r="A4">
        <v>40301005</v>
      </c>
      <c r="B4">
        <v>2144.87</v>
      </c>
    </row>
    <row r="5" spans="1:2" x14ac:dyDescent="0.25">
      <c r="A5">
        <v>40301007</v>
      </c>
      <c r="B5">
        <v>1980.66</v>
      </c>
    </row>
    <row r="6" spans="1:2" x14ac:dyDescent="0.25">
      <c r="A6">
        <v>40301011</v>
      </c>
      <c r="B6">
        <v>2133.0700000000002</v>
      </c>
    </row>
    <row r="7" spans="1:2" x14ac:dyDescent="0.25">
      <c r="A7">
        <v>40301012</v>
      </c>
      <c r="B7">
        <v>3169.61</v>
      </c>
    </row>
    <row r="8" spans="1:2" x14ac:dyDescent="0.25">
      <c r="A8">
        <v>40301013</v>
      </c>
      <c r="B8">
        <v>2246.48</v>
      </c>
    </row>
    <row r="9" spans="1:2" x14ac:dyDescent="0.25">
      <c r="A9">
        <v>40301014</v>
      </c>
      <c r="B9">
        <v>2018.51</v>
      </c>
    </row>
    <row r="10" spans="1:2" x14ac:dyDescent="0.25">
      <c r="A10">
        <v>40301021</v>
      </c>
      <c r="B10">
        <v>2018.51</v>
      </c>
    </row>
    <row r="11" spans="1:2" x14ac:dyDescent="0.25">
      <c r="A11">
        <v>40301022</v>
      </c>
      <c r="B11">
        <v>1343.12</v>
      </c>
    </row>
    <row r="12" spans="1:2" x14ac:dyDescent="0.25">
      <c r="A12">
        <v>40301023</v>
      </c>
      <c r="B12">
        <v>1446.84</v>
      </c>
    </row>
    <row r="13" spans="1:2" x14ac:dyDescent="0.25">
      <c r="A13">
        <v>40301024</v>
      </c>
      <c r="B13">
        <v>2018.51</v>
      </c>
    </row>
    <row r="14" spans="1:2" x14ac:dyDescent="0.25">
      <c r="A14">
        <v>40301025</v>
      </c>
      <c r="B14">
        <v>2018.51</v>
      </c>
    </row>
    <row r="15" spans="1:2" x14ac:dyDescent="0.25">
      <c r="A15">
        <v>40301033</v>
      </c>
      <c r="B15">
        <v>1906.52</v>
      </c>
    </row>
    <row r="16" spans="1:2" x14ac:dyDescent="0.25">
      <c r="A16">
        <v>40301035</v>
      </c>
      <c r="B16">
        <v>702.09</v>
      </c>
    </row>
    <row r="17" spans="1:2" x14ac:dyDescent="0.25">
      <c r="A17">
        <v>40301039</v>
      </c>
      <c r="B17">
        <v>1657.64</v>
      </c>
    </row>
    <row r="18" spans="1:2" x14ac:dyDescent="0.25">
      <c r="A18">
        <v>40302001</v>
      </c>
      <c r="B18">
        <v>1797.49</v>
      </c>
    </row>
    <row r="19" spans="1:2" x14ac:dyDescent="0.25">
      <c r="A19">
        <v>40302002</v>
      </c>
      <c r="B19">
        <v>1797.49</v>
      </c>
    </row>
    <row r="20" spans="1:2" x14ac:dyDescent="0.25">
      <c r="A20">
        <v>40302003</v>
      </c>
      <c r="B20">
        <v>800.7</v>
      </c>
    </row>
    <row r="21" spans="1:2" x14ac:dyDescent="0.25">
      <c r="A21">
        <v>40302004</v>
      </c>
      <c r="B21">
        <v>1521.84</v>
      </c>
    </row>
    <row r="22" spans="1:2" x14ac:dyDescent="0.25">
      <c r="A22">
        <v>40302005</v>
      </c>
      <c r="B22">
        <v>785.04</v>
      </c>
    </row>
    <row r="23" spans="1:2" x14ac:dyDescent="0.25">
      <c r="A23">
        <v>40302006</v>
      </c>
      <c r="B23">
        <v>1401.75</v>
      </c>
    </row>
    <row r="24" spans="1:2" x14ac:dyDescent="0.25">
      <c r="A24">
        <v>40302009</v>
      </c>
      <c r="B24">
        <v>1856.81</v>
      </c>
    </row>
    <row r="25" spans="1:2" x14ac:dyDescent="0.25">
      <c r="A25">
        <v>40302011</v>
      </c>
      <c r="B25">
        <v>1318.46</v>
      </c>
    </row>
    <row r="26" spans="1:2" x14ac:dyDescent="0.25">
      <c r="A26">
        <v>40302013</v>
      </c>
      <c r="B26">
        <v>459.18</v>
      </c>
    </row>
    <row r="27" spans="1:2" x14ac:dyDescent="0.25">
      <c r="A27">
        <v>40303001</v>
      </c>
      <c r="B27">
        <v>1847.07</v>
      </c>
    </row>
    <row r="28" spans="1:2" x14ac:dyDescent="0.25">
      <c r="A28">
        <v>40303002</v>
      </c>
      <c r="B28">
        <v>1980.66</v>
      </c>
    </row>
    <row r="29" spans="1:2" x14ac:dyDescent="0.25">
      <c r="A29">
        <v>40303003</v>
      </c>
      <c r="B29">
        <v>3321.14</v>
      </c>
    </row>
    <row r="30" spans="1:2" x14ac:dyDescent="0.25">
      <c r="A30">
        <v>40303004</v>
      </c>
      <c r="B30">
        <v>1900.97</v>
      </c>
    </row>
    <row r="31" spans="1:2" x14ac:dyDescent="0.25">
      <c r="A31">
        <v>40303005</v>
      </c>
      <c r="B31">
        <v>1500.72</v>
      </c>
    </row>
    <row r="32" spans="1:2" x14ac:dyDescent="0.25">
      <c r="A32">
        <v>40303006</v>
      </c>
      <c r="B32">
        <v>2991.07</v>
      </c>
    </row>
    <row r="33" spans="1:2" x14ac:dyDescent="0.25">
      <c r="A33">
        <v>40303008</v>
      </c>
      <c r="B33">
        <v>2605.25</v>
      </c>
    </row>
    <row r="34" spans="1:2" x14ac:dyDescent="0.25">
      <c r="A34">
        <v>40303009</v>
      </c>
      <c r="B34">
        <v>3143.88</v>
      </c>
    </row>
    <row r="35" spans="1:2" x14ac:dyDescent="0.25">
      <c r="A35">
        <v>40303010</v>
      </c>
      <c r="B35">
        <v>2644.92</v>
      </c>
    </row>
    <row r="36" spans="1:2" x14ac:dyDescent="0.25">
      <c r="A36">
        <v>40303011</v>
      </c>
      <c r="B36">
        <v>1101.76</v>
      </c>
    </row>
    <row r="37" spans="1:2" x14ac:dyDescent="0.25">
      <c r="A37">
        <v>40303012</v>
      </c>
      <c r="B37">
        <v>3636.09</v>
      </c>
    </row>
    <row r="38" spans="1:2" x14ac:dyDescent="0.25">
      <c r="A38">
        <v>40303013</v>
      </c>
      <c r="B38">
        <v>2664.13</v>
      </c>
    </row>
    <row r="39" spans="1:2" x14ac:dyDescent="0.25">
      <c r="A39">
        <v>40303014</v>
      </c>
      <c r="B39">
        <v>3159.63</v>
      </c>
    </row>
    <row r="40" spans="1:2" x14ac:dyDescent="0.25">
      <c r="A40">
        <v>40303015</v>
      </c>
      <c r="B40">
        <v>3824.25</v>
      </c>
    </row>
    <row r="41" spans="1:2" x14ac:dyDescent="0.25">
      <c r="A41">
        <v>40303016</v>
      </c>
      <c r="B41">
        <v>1875.12</v>
      </c>
    </row>
    <row r="42" spans="1:2" x14ac:dyDescent="0.25">
      <c r="A42">
        <v>40304001</v>
      </c>
      <c r="B42">
        <v>4846.8900000000003</v>
      </c>
    </row>
    <row r="43" spans="1:2" x14ac:dyDescent="0.25">
      <c r="A43">
        <v>40304002</v>
      </c>
      <c r="B43">
        <v>2991.07</v>
      </c>
    </row>
    <row r="44" spans="1:2" x14ac:dyDescent="0.25">
      <c r="A44">
        <v>40304005</v>
      </c>
      <c r="B44">
        <v>2907.65</v>
      </c>
    </row>
    <row r="45" spans="1:2" x14ac:dyDescent="0.25">
      <c r="A45">
        <v>40304007</v>
      </c>
      <c r="B45">
        <v>3457.55</v>
      </c>
    </row>
    <row r="46" spans="1:2" x14ac:dyDescent="0.25">
      <c r="A46">
        <v>40304008</v>
      </c>
      <c r="B46">
        <v>2008.01</v>
      </c>
    </row>
    <row r="47" spans="1:2" x14ac:dyDescent="0.25">
      <c r="A47">
        <v>40304009</v>
      </c>
      <c r="B47">
        <v>3159.63</v>
      </c>
    </row>
    <row r="48" spans="1:2" x14ac:dyDescent="0.25">
      <c r="A48">
        <v>40304010</v>
      </c>
      <c r="B48">
        <v>3645.71</v>
      </c>
    </row>
    <row r="49" spans="1:2" x14ac:dyDescent="0.25">
      <c r="A49">
        <v>40304011</v>
      </c>
      <c r="B49">
        <v>3159.63</v>
      </c>
    </row>
    <row r="50" spans="1:2" x14ac:dyDescent="0.25">
      <c r="A50">
        <v>40304012</v>
      </c>
      <c r="B50">
        <v>3645.71</v>
      </c>
    </row>
    <row r="51" spans="1:2" x14ac:dyDescent="0.25">
      <c r="A51">
        <v>40305003</v>
      </c>
      <c r="B51">
        <v>564.29</v>
      </c>
    </row>
    <row r="52" spans="1:2" x14ac:dyDescent="0.25">
      <c r="A52">
        <v>40305004</v>
      </c>
      <c r="B52">
        <v>1988.31</v>
      </c>
    </row>
    <row r="53" spans="1:2" x14ac:dyDescent="0.25">
      <c r="A53">
        <v>40305005</v>
      </c>
      <c r="B53">
        <v>1328.41</v>
      </c>
    </row>
    <row r="54" spans="1:2" x14ac:dyDescent="0.25">
      <c r="A54">
        <v>40305006</v>
      </c>
      <c r="B54">
        <v>850.16</v>
      </c>
    </row>
    <row r="55" spans="1:2" x14ac:dyDescent="0.25">
      <c r="A55">
        <v>40305007</v>
      </c>
      <c r="B55">
        <v>1578.66</v>
      </c>
    </row>
    <row r="56" spans="1:2" x14ac:dyDescent="0.25">
      <c r="A56">
        <v>40305009</v>
      </c>
      <c r="B56">
        <v>1423.23</v>
      </c>
    </row>
    <row r="57" spans="1:2" x14ac:dyDescent="0.25">
      <c r="A57">
        <v>40305010</v>
      </c>
      <c r="B57">
        <v>1328.41</v>
      </c>
    </row>
    <row r="58" spans="1:2" x14ac:dyDescent="0.25">
      <c r="A58">
        <v>40305015</v>
      </c>
      <c r="B58">
        <v>1516.18</v>
      </c>
    </row>
    <row r="59" spans="1:2" x14ac:dyDescent="0.25">
      <c r="A59">
        <v>40305016</v>
      </c>
      <c r="B59">
        <v>1881.06</v>
      </c>
    </row>
    <row r="60" spans="1:2" x14ac:dyDescent="0.25">
      <c r="A60">
        <v>40306001</v>
      </c>
      <c r="B60">
        <v>6604.29</v>
      </c>
    </row>
    <row r="61" spans="1:2" x14ac:dyDescent="0.25">
      <c r="A61">
        <v>40306002</v>
      </c>
      <c r="B61">
        <v>3668.32</v>
      </c>
    </row>
    <row r="62" spans="1:2" x14ac:dyDescent="0.25">
      <c r="A62">
        <v>40306003</v>
      </c>
      <c r="B62">
        <v>5123.87</v>
      </c>
    </row>
    <row r="63" spans="1:2" x14ac:dyDescent="0.25">
      <c r="A63">
        <v>40306004</v>
      </c>
      <c r="B63">
        <v>2816.57</v>
      </c>
    </row>
    <row r="64" spans="1:2" x14ac:dyDescent="0.25">
      <c r="A64">
        <v>40306005</v>
      </c>
      <c r="B64">
        <v>4043.87</v>
      </c>
    </row>
    <row r="65" spans="1:2" x14ac:dyDescent="0.25">
      <c r="A65">
        <v>40306006</v>
      </c>
      <c r="B65">
        <v>5794.07</v>
      </c>
    </row>
    <row r="66" spans="1:2" x14ac:dyDescent="0.25">
      <c r="A66">
        <v>40306007</v>
      </c>
      <c r="B66">
        <v>5095.1499999999996</v>
      </c>
    </row>
    <row r="67" spans="1:2" x14ac:dyDescent="0.25">
      <c r="A67">
        <v>40307004</v>
      </c>
      <c r="B67">
        <v>4193.76</v>
      </c>
    </row>
    <row r="68" spans="1:2" x14ac:dyDescent="0.25">
      <c r="A68">
        <v>40307005</v>
      </c>
      <c r="B68">
        <v>4193.76</v>
      </c>
    </row>
    <row r="69" spans="1:2" x14ac:dyDescent="0.25">
      <c r="A69">
        <v>40307008</v>
      </c>
      <c r="B69">
        <v>3621.76</v>
      </c>
    </row>
    <row r="70" spans="1:2" x14ac:dyDescent="0.25">
      <c r="A70">
        <v>40307009</v>
      </c>
      <c r="B70">
        <v>3621.76</v>
      </c>
    </row>
    <row r="71" spans="1:2" x14ac:dyDescent="0.25">
      <c r="A71">
        <v>40307010</v>
      </c>
      <c r="B71">
        <v>1876.94</v>
      </c>
    </row>
    <row r="72" spans="1:2" x14ac:dyDescent="0.25">
      <c r="A72">
        <v>40307011</v>
      </c>
      <c r="B72">
        <v>1876.94</v>
      </c>
    </row>
    <row r="73" spans="1:2" x14ac:dyDescent="0.25">
      <c r="A73">
        <v>40307012</v>
      </c>
      <c r="B73">
        <v>3911.36</v>
      </c>
    </row>
    <row r="74" spans="1:2" x14ac:dyDescent="0.25">
      <c r="A74">
        <v>40307013</v>
      </c>
      <c r="B74">
        <v>3290.88</v>
      </c>
    </row>
    <row r="75" spans="1:2" x14ac:dyDescent="0.25">
      <c r="A75">
        <v>40307014</v>
      </c>
      <c r="B75">
        <v>807.81</v>
      </c>
    </row>
    <row r="76" spans="1:2" x14ac:dyDescent="0.25">
      <c r="A76">
        <v>40307015</v>
      </c>
      <c r="B76">
        <v>4045.76</v>
      </c>
    </row>
    <row r="77" spans="1:2" x14ac:dyDescent="0.25">
      <c r="A77">
        <v>40307016</v>
      </c>
      <c r="B77">
        <v>4045.76</v>
      </c>
    </row>
    <row r="78" spans="1:2" x14ac:dyDescent="0.25">
      <c r="A78">
        <v>40308001</v>
      </c>
      <c r="B78">
        <v>1988.31</v>
      </c>
    </row>
    <row r="79" spans="1:2" x14ac:dyDescent="0.25">
      <c r="A79">
        <v>40308002</v>
      </c>
      <c r="B79">
        <v>434.8</v>
      </c>
    </row>
    <row r="80" spans="1:2" x14ac:dyDescent="0.25">
      <c r="A80">
        <v>40308003</v>
      </c>
      <c r="B80">
        <v>1328.41</v>
      </c>
    </row>
    <row r="81" spans="1:2" x14ac:dyDescent="0.25">
      <c r="A81">
        <v>40308004</v>
      </c>
      <c r="B81">
        <v>1666.56</v>
      </c>
    </row>
    <row r="82" spans="1:2" x14ac:dyDescent="0.25">
      <c r="A82">
        <v>40308005</v>
      </c>
      <c r="B82">
        <v>1666.56</v>
      </c>
    </row>
    <row r="83" spans="1:2" x14ac:dyDescent="0.25">
      <c r="A83">
        <v>40308006</v>
      </c>
      <c r="B83">
        <v>1988.31</v>
      </c>
    </row>
    <row r="84" spans="1:2" x14ac:dyDescent="0.25">
      <c r="A84">
        <v>40308007</v>
      </c>
      <c r="B84">
        <v>1702.31</v>
      </c>
    </row>
    <row r="85" spans="1:2" x14ac:dyDescent="0.25">
      <c r="A85">
        <v>40308008</v>
      </c>
      <c r="B85">
        <v>1702.31</v>
      </c>
    </row>
    <row r="86" spans="1:2" x14ac:dyDescent="0.25">
      <c r="A86">
        <v>40308009</v>
      </c>
      <c r="B86">
        <v>1894.47</v>
      </c>
    </row>
    <row r="87" spans="1:2" x14ac:dyDescent="0.25">
      <c r="A87">
        <v>40308010</v>
      </c>
      <c r="B87">
        <v>434.8</v>
      </c>
    </row>
    <row r="88" spans="1:2" x14ac:dyDescent="0.25">
      <c r="A88">
        <v>40605001</v>
      </c>
      <c r="B88">
        <v>875.97</v>
      </c>
    </row>
    <row r="89" spans="1:2" x14ac:dyDescent="0.25">
      <c r="A89">
        <v>40605002</v>
      </c>
      <c r="B89">
        <v>1474.54</v>
      </c>
    </row>
    <row r="90" spans="1:2" x14ac:dyDescent="0.25">
      <c r="A90">
        <v>40605003</v>
      </c>
      <c r="B90">
        <v>1492.31</v>
      </c>
    </row>
    <row r="91" spans="1:2" x14ac:dyDescent="0.25">
      <c r="A91">
        <v>40605004</v>
      </c>
      <c r="B91">
        <v>1466.52</v>
      </c>
    </row>
    <row r="92" spans="1:2" x14ac:dyDescent="0.25">
      <c r="A92">
        <v>40605005</v>
      </c>
      <c r="B92">
        <v>1486.97</v>
      </c>
    </row>
    <row r="93" spans="1:2" x14ac:dyDescent="0.25">
      <c r="A93">
        <v>40605006</v>
      </c>
      <c r="B93">
        <v>1445.78</v>
      </c>
    </row>
    <row r="94" spans="1:2" x14ac:dyDescent="0.25">
      <c r="A94">
        <v>40605007</v>
      </c>
      <c r="B94">
        <v>2059.23</v>
      </c>
    </row>
    <row r="95" spans="1:2" x14ac:dyDescent="0.25">
      <c r="A95">
        <v>40605008</v>
      </c>
      <c r="B95">
        <v>2142.02</v>
      </c>
    </row>
    <row r="96" spans="1:2" x14ac:dyDescent="0.25">
      <c r="A96">
        <v>40605009</v>
      </c>
      <c r="B96">
        <v>2297.7399999999998</v>
      </c>
    </row>
    <row r="97" spans="1:2" x14ac:dyDescent="0.25">
      <c r="A97">
        <v>40605010</v>
      </c>
      <c r="B97">
        <v>1618.97</v>
      </c>
    </row>
    <row r="98" spans="1:2" x14ac:dyDescent="0.25">
      <c r="A98">
        <v>40605011</v>
      </c>
      <c r="B98">
        <v>1886.14</v>
      </c>
    </row>
    <row r="99" spans="1:2" x14ac:dyDescent="0.25">
      <c r="A99">
        <v>40605012</v>
      </c>
      <c r="B99">
        <v>1560.48</v>
      </c>
    </row>
    <row r="100" spans="1:2" x14ac:dyDescent="0.25">
      <c r="A100">
        <v>40605013</v>
      </c>
      <c r="B100">
        <v>1685.96</v>
      </c>
    </row>
    <row r="101" spans="1:2" x14ac:dyDescent="0.25">
      <c r="A101">
        <v>40701017</v>
      </c>
      <c r="B101">
        <v>2175</v>
      </c>
    </row>
    <row r="102" spans="1:2" x14ac:dyDescent="0.25">
      <c r="A102">
        <v>40701038</v>
      </c>
      <c r="B102">
        <v>3072.5</v>
      </c>
    </row>
    <row r="103" spans="1:2" x14ac:dyDescent="0.25">
      <c r="A103">
        <v>40802041</v>
      </c>
      <c r="B103">
        <v>1099.1099999999999</v>
      </c>
    </row>
    <row r="104" spans="1:2" x14ac:dyDescent="0.25">
      <c r="A104">
        <v>40905008</v>
      </c>
      <c r="B104">
        <v>657.36</v>
      </c>
    </row>
    <row r="105" spans="1:2" x14ac:dyDescent="0.25">
      <c r="A105">
        <v>41304005</v>
      </c>
      <c r="B105">
        <v>862.35</v>
      </c>
    </row>
    <row r="106" spans="1:2" x14ac:dyDescent="0.25">
      <c r="A106">
        <v>41304006</v>
      </c>
      <c r="B106">
        <v>862.32</v>
      </c>
    </row>
    <row r="107" spans="1:2" x14ac:dyDescent="0.25">
      <c r="A107">
        <v>41304007</v>
      </c>
      <c r="B107">
        <v>862.35</v>
      </c>
    </row>
    <row r="108" spans="1:2" x14ac:dyDescent="0.25">
      <c r="A108">
        <v>41304008</v>
      </c>
      <c r="B108">
        <v>851.52</v>
      </c>
    </row>
    <row r="109" spans="1:2" x14ac:dyDescent="0.25">
      <c r="A109">
        <v>41304025</v>
      </c>
      <c r="B109">
        <v>1052.2</v>
      </c>
    </row>
    <row r="110" spans="1:2" x14ac:dyDescent="0.25">
      <c r="A110">
        <v>41501001</v>
      </c>
      <c r="B110">
        <v>0</v>
      </c>
    </row>
    <row r="111" spans="1:2" x14ac:dyDescent="0.25">
      <c r="A111">
        <v>41502003</v>
      </c>
      <c r="B111">
        <v>0</v>
      </c>
    </row>
    <row r="112" spans="1:2" x14ac:dyDescent="0.25">
      <c r="A112">
        <v>41502004</v>
      </c>
      <c r="B112">
        <v>0</v>
      </c>
    </row>
    <row r="113" spans="1:2" x14ac:dyDescent="0.25">
      <c r="A113">
        <v>41502005</v>
      </c>
      <c r="B113">
        <v>0</v>
      </c>
    </row>
    <row r="114" spans="1:2" x14ac:dyDescent="0.25">
      <c r="A114">
        <v>41502006</v>
      </c>
      <c r="B114">
        <v>0</v>
      </c>
    </row>
    <row r="115" spans="1:2" x14ac:dyDescent="0.25">
      <c r="A115">
        <v>41502007</v>
      </c>
      <c r="B115">
        <v>0</v>
      </c>
    </row>
    <row r="116" spans="1:2" x14ac:dyDescent="0.25">
      <c r="A116">
        <v>41504002</v>
      </c>
      <c r="B116">
        <v>1300</v>
      </c>
    </row>
    <row r="117" spans="1:2" x14ac:dyDescent="0.25">
      <c r="A117">
        <v>41504003</v>
      </c>
      <c r="B117">
        <v>1300</v>
      </c>
    </row>
    <row r="118" spans="1:2" x14ac:dyDescent="0.25">
      <c r="A118">
        <v>41601001</v>
      </c>
      <c r="B118">
        <v>839.28</v>
      </c>
    </row>
    <row r="119" spans="1:2" x14ac:dyDescent="0.25">
      <c r="A119">
        <v>41601002</v>
      </c>
      <c r="B119">
        <v>4062.45</v>
      </c>
    </row>
    <row r="120" spans="1:2" x14ac:dyDescent="0.25">
      <c r="A120">
        <v>41601004</v>
      </c>
      <c r="B120">
        <v>4083.73</v>
      </c>
    </row>
    <row r="121" spans="1:2" x14ac:dyDescent="0.25">
      <c r="A121">
        <v>41601007</v>
      </c>
      <c r="B121">
        <v>1753.3</v>
      </c>
    </row>
    <row r="122" spans="1:2" x14ac:dyDescent="0.25">
      <c r="A122">
        <v>41601009</v>
      </c>
      <c r="B122">
        <v>2279.2800000000002</v>
      </c>
    </row>
    <row r="123" spans="1:2" x14ac:dyDescent="0.25">
      <c r="A123">
        <v>41601011</v>
      </c>
      <c r="B123">
        <v>852.49</v>
      </c>
    </row>
    <row r="124" spans="1:2" x14ac:dyDescent="0.25">
      <c r="A124">
        <v>41601012</v>
      </c>
      <c r="B124">
        <v>3983.29</v>
      </c>
    </row>
    <row r="125" spans="1:2" x14ac:dyDescent="0.25">
      <c r="A125">
        <v>41601013</v>
      </c>
      <c r="B125">
        <v>4416.26</v>
      </c>
    </row>
    <row r="126" spans="1:2" x14ac:dyDescent="0.25">
      <c r="A126">
        <v>41601016</v>
      </c>
      <c r="B126">
        <v>4280.18</v>
      </c>
    </row>
    <row r="127" spans="1:2" x14ac:dyDescent="0.25">
      <c r="A127">
        <v>41601017</v>
      </c>
      <c r="B127">
        <v>1040.42</v>
      </c>
    </row>
    <row r="128" spans="1:2" x14ac:dyDescent="0.25">
      <c r="A128">
        <v>41601018</v>
      </c>
      <c r="B128">
        <v>3850.04</v>
      </c>
    </row>
    <row r="129" spans="1:2" x14ac:dyDescent="0.25">
      <c r="A129">
        <v>41601019</v>
      </c>
      <c r="B129">
        <v>3950.93</v>
      </c>
    </row>
    <row r="130" spans="1:2" x14ac:dyDescent="0.25">
      <c r="A130">
        <v>41601020</v>
      </c>
      <c r="B130">
        <v>2711.1</v>
      </c>
    </row>
    <row r="131" spans="1:2" x14ac:dyDescent="0.25">
      <c r="A131">
        <v>41601021</v>
      </c>
      <c r="B131">
        <v>2279.2800000000002</v>
      </c>
    </row>
    <row r="132" spans="1:2" x14ac:dyDescent="0.25">
      <c r="A132">
        <v>41601022</v>
      </c>
      <c r="B132">
        <v>1091.07</v>
      </c>
    </row>
    <row r="133" spans="1:2" x14ac:dyDescent="0.25">
      <c r="A133">
        <v>41602002</v>
      </c>
      <c r="B133">
        <v>1673.4</v>
      </c>
    </row>
    <row r="134" spans="1:2" x14ac:dyDescent="0.25">
      <c r="A134">
        <v>41602015</v>
      </c>
      <c r="B134">
        <v>1930.56</v>
      </c>
    </row>
    <row r="135" spans="1:2" x14ac:dyDescent="0.25">
      <c r="A135">
        <v>41602016</v>
      </c>
      <c r="B135">
        <v>2509.73</v>
      </c>
    </row>
    <row r="136" spans="1:2" x14ac:dyDescent="0.25">
      <c r="A136">
        <v>41602017</v>
      </c>
      <c r="B136">
        <v>2509.73</v>
      </c>
    </row>
    <row r="137" spans="1:2" x14ac:dyDescent="0.25">
      <c r="A137">
        <v>41602018</v>
      </c>
      <c r="B137">
        <v>2509.73</v>
      </c>
    </row>
    <row r="138" spans="1:2" x14ac:dyDescent="0.25">
      <c r="A138">
        <v>41602019</v>
      </c>
      <c r="B138">
        <v>3814.58</v>
      </c>
    </row>
    <row r="139" spans="1:2" x14ac:dyDescent="0.25">
      <c r="A139">
        <v>41602020</v>
      </c>
      <c r="B139">
        <v>1809.42</v>
      </c>
    </row>
    <row r="140" spans="1:2" x14ac:dyDescent="0.25">
      <c r="A140">
        <v>41602021</v>
      </c>
      <c r="B140">
        <v>1937.81</v>
      </c>
    </row>
    <row r="141" spans="1:2" x14ac:dyDescent="0.25">
      <c r="A141">
        <v>41602022</v>
      </c>
      <c r="B141">
        <v>4577.3599999999997</v>
      </c>
    </row>
    <row r="142" spans="1:2" x14ac:dyDescent="0.25">
      <c r="A142">
        <v>41602023</v>
      </c>
      <c r="B142">
        <v>1809.05</v>
      </c>
    </row>
    <row r="143" spans="1:2" x14ac:dyDescent="0.25">
      <c r="A143">
        <v>41602024</v>
      </c>
      <c r="B143">
        <v>727.87</v>
      </c>
    </row>
    <row r="144" spans="1:2" x14ac:dyDescent="0.25">
      <c r="A144">
        <v>41602025</v>
      </c>
      <c r="B144">
        <v>4303.05</v>
      </c>
    </row>
    <row r="145" spans="1:2" x14ac:dyDescent="0.25">
      <c r="A145">
        <v>41603002</v>
      </c>
      <c r="B145">
        <v>791.49</v>
      </c>
    </row>
    <row r="146" spans="1:2" x14ac:dyDescent="0.25">
      <c r="A146">
        <v>41603003</v>
      </c>
      <c r="B146">
        <v>763.01</v>
      </c>
    </row>
    <row r="147" spans="1:2" x14ac:dyDescent="0.25">
      <c r="A147">
        <v>41603004</v>
      </c>
      <c r="B147">
        <v>814.49</v>
      </c>
    </row>
    <row r="148" spans="1:2" x14ac:dyDescent="0.25">
      <c r="A148">
        <v>41603006</v>
      </c>
      <c r="B148">
        <v>1077.1500000000001</v>
      </c>
    </row>
    <row r="149" spans="1:2" x14ac:dyDescent="0.25">
      <c r="A149">
        <v>41603007</v>
      </c>
      <c r="B149">
        <v>4037.41</v>
      </c>
    </row>
    <row r="150" spans="1:2" x14ac:dyDescent="0.25">
      <c r="A150">
        <v>41603008</v>
      </c>
      <c r="B150">
        <v>2234.19</v>
      </c>
    </row>
    <row r="151" spans="1:2" x14ac:dyDescent="0.25">
      <c r="A151">
        <v>41603009</v>
      </c>
      <c r="B151">
        <v>1528.25</v>
      </c>
    </row>
    <row r="152" spans="1:2" x14ac:dyDescent="0.25">
      <c r="A152">
        <v>41603014</v>
      </c>
      <c r="B152">
        <v>390.72</v>
      </c>
    </row>
    <row r="153" spans="1:2" x14ac:dyDescent="0.25">
      <c r="A153">
        <v>41603015</v>
      </c>
      <c r="B153">
        <v>791.49</v>
      </c>
    </row>
    <row r="154" spans="1:2" x14ac:dyDescent="0.25">
      <c r="A154">
        <v>41603016</v>
      </c>
      <c r="B154">
        <v>1703.73</v>
      </c>
    </row>
    <row r="155" spans="1:2" x14ac:dyDescent="0.25">
      <c r="A155">
        <v>41603017</v>
      </c>
      <c r="B155">
        <v>3812.42</v>
      </c>
    </row>
    <row r="156" spans="1:2" x14ac:dyDescent="0.25">
      <c r="A156">
        <v>41603018</v>
      </c>
      <c r="B156">
        <v>4956.1400000000003</v>
      </c>
    </row>
    <row r="157" spans="1:2" x14ac:dyDescent="0.25">
      <c r="A157">
        <v>41603019</v>
      </c>
      <c r="B157">
        <v>7384.78</v>
      </c>
    </row>
    <row r="158" spans="1:2" x14ac:dyDescent="0.25">
      <c r="A158">
        <v>41603020</v>
      </c>
      <c r="B158">
        <v>3787.07</v>
      </c>
    </row>
    <row r="159" spans="1:2" x14ac:dyDescent="0.25">
      <c r="A159">
        <v>41603021</v>
      </c>
      <c r="B159">
        <v>2269.04</v>
      </c>
    </row>
    <row r="160" spans="1:2" x14ac:dyDescent="0.25">
      <c r="A160">
        <v>41603022</v>
      </c>
      <c r="B160">
        <v>2949.76</v>
      </c>
    </row>
    <row r="161" spans="1:2" x14ac:dyDescent="0.25">
      <c r="A161">
        <v>41603023</v>
      </c>
      <c r="B161">
        <v>2125.44</v>
      </c>
    </row>
    <row r="162" spans="1:2" x14ac:dyDescent="0.25">
      <c r="A162">
        <v>41603024</v>
      </c>
      <c r="B162">
        <v>991.91</v>
      </c>
    </row>
    <row r="163" spans="1:2" x14ac:dyDescent="0.25">
      <c r="A163">
        <v>41603025</v>
      </c>
      <c r="B163">
        <v>2125.46</v>
      </c>
    </row>
    <row r="164" spans="1:2" x14ac:dyDescent="0.25">
      <c r="A164">
        <v>41603026</v>
      </c>
      <c r="B164">
        <v>5818.68</v>
      </c>
    </row>
    <row r="165" spans="1:2" x14ac:dyDescent="0.25">
      <c r="A165">
        <v>41603027</v>
      </c>
      <c r="B165">
        <v>2836.3</v>
      </c>
    </row>
    <row r="166" spans="1:2" x14ac:dyDescent="0.25">
      <c r="A166">
        <v>41603028</v>
      </c>
      <c r="B166">
        <v>910.5</v>
      </c>
    </row>
    <row r="167" spans="1:2" x14ac:dyDescent="0.25">
      <c r="A167">
        <v>41603029</v>
      </c>
      <c r="B167">
        <v>910.5</v>
      </c>
    </row>
    <row r="168" spans="1:2" x14ac:dyDescent="0.25">
      <c r="A168">
        <v>41603030</v>
      </c>
      <c r="B168">
        <v>4430.87</v>
      </c>
    </row>
    <row r="169" spans="1:2" x14ac:dyDescent="0.25">
      <c r="A169">
        <v>41603031</v>
      </c>
      <c r="B169">
        <v>5907.83</v>
      </c>
    </row>
    <row r="170" spans="1:2" x14ac:dyDescent="0.25">
      <c r="A170">
        <v>41603032</v>
      </c>
      <c r="B170">
        <v>791.49</v>
      </c>
    </row>
    <row r="171" spans="1:2" x14ac:dyDescent="0.25">
      <c r="A171">
        <v>41603033</v>
      </c>
      <c r="B171">
        <v>910.5</v>
      </c>
    </row>
    <row r="172" spans="1:2" x14ac:dyDescent="0.25">
      <c r="A172">
        <v>41603034</v>
      </c>
      <c r="B172">
        <v>910.5</v>
      </c>
    </row>
    <row r="173" spans="1:2" x14ac:dyDescent="0.25">
      <c r="A173">
        <v>41603035</v>
      </c>
      <c r="B173">
        <v>1028.92</v>
      </c>
    </row>
    <row r="174" spans="1:2" x14ac:dyDescent="0.25">
      <c r="A174">
        <v>41603036</v>
      </c>
      <c r="B174">
        <v>4186.6400000000003</v>
      </c>
    </row>
    <row r="175" spans="1:2" x14ac:dyDescent="0.25">
      <c r="A175">
        <v>41604001</v>
      </c>
      <c r="B175">
        <v>1252.5999999999999</v>
      </c>
    </row>
    <row r="176" spans="1:2" x14ac:dyDescent="0.25">
      <c r="A176">
        <v>41604002</v>
      </c>
      <c r="B176">
        <v>2023.53</v>
      </c>
    </row>
    <row r="177" spans="1:2" x14ac:dyDescent="0.25">
      <c r="A177">
        <v>41604003</v>
      </c>
      <c r="B177">
        <v>5376.53</v>
      </c>
    </row>
    <row r="178" spans="1:2" x14ac:dyDescent="0.25">
      <c r="A178">
        <v>41604004</v>
      </c>
      <c r="B178">
        <v>4138.2700000000004</v>
      </c>
    </row>
    <row r="179" spans="1:2" x14ac:dyDescent="0.25">
      <c r="A179">
        <v>41604005</v>
      </c>
      <c r="B179">
        <v>4098.74</v>
      </c>
    </row>
    <row r="180" spans="1:2" x14ac:dyDescent="0.25">
      <c r="A180">
        <v>41604007</v>
      </c>
      <c r="B180">
        <v>3494.28</v>
      </c>
    </row>
    <row r="181" spans="1:2" x14ac:dyDescent="0.25">
      <c r="A181">
        <v>41604010</v>
      </c>
      <c r="B181">
        <v>2125.44</v>
      </c>
    </row>
    <row r="182" spans="1:2" x14ac:dyDescent="0.25">
      <c r="A182">
        <v>41604011</v>
      </c>
      <c r="B182">
        <v>3872.57</v>
      </c>
    </row>
    <row r="183" spans="1:2" x14ac:dyDescent="0.25">
      <c r="A183">
        <v>41604012</v>
      </c>
      <c r="B183">
        <v>5507.03</v>
      </c>
    </row>
    <row r="184" spans="1:2" x14ac:dyDescent="0.25">
      <c r="A184">
        <v>41604014</v>
      </c>
      <c r="B184">
        <v>6569.67</v>
      </c>
    </row>
    <row r="185" spans="1:2" x14ac:dyDescent="0.25">
      <c r="A185">
        <v>41604017</v>
      </c>
      <c r="B185">
        <v>873.45</v>
      </c>
    </row>
    <row r="186" spans="1:2" x14ac:dyDescent="0.25">
      <c r="A186">
        <v>41604018</v>
      </c>
      <c r="B186">
        <v>1042.43</v>
      </c>
    </row>
    <row r="187" spans="1:2" x14ac:dyDescent="0.25">
      <c r="A187">
        <v>41604019</v>
      </c>
      <c r="B187">
        <v>1100</v>
      </c>
    </row>
    <row r="188" spans="1:2" x14ac:dyDescent="0.25">
      <c r="A188">
        <v>41604020</v>
      </c>
      <c r="B188">
        <v>4551.8</v>
      </c>
    </row>
    <row r="189" spans="1:2" x14ac:dyDescent="0.25">
      <c r="A189">
        <v>41604021</v>
      </c>
      <c r="B189">
        <v>2795.42</v>
      </c>
    </row>
    <row r="190" spans="1:2" x14ac:dyDescent="0.25">
      <c r="A190">
        <v>41604022</v>
      </c>
      <c r="B190">
        <v>1700.36</v>
      </c>
    </row>
    <row r="191" spans="1:2" x14ac:dyDescent="0.25">
      <c r="A191">
        <v>41604023</v>
      </c>
      <c r="B191">
        <v>1356.75</v>
      </c>
    </row>
    <row r="192" spans="1:2" x14ac:dyDescent="0.25">
      <c r="A192">
        <v>41604024</v>
      </c>
      <c r="B192">
        <v>1763.78</v>
      </c>
    </row>
    <row r="193" spans="1:2" x14ac:dyDescent="0.25">
      <c r="A193">
        <v>41604025</v>
      </c>
      <c r="B193">
        <v>5053.59</v>
      </c>
    </row>
    <row r="194" spans="1:2" x14ac:dyDescent="0.25">
      <c r="A194">
        <v>41604026</v>
      </c>
      <c r="B194">
        <v>6569.67</v>
      </c>
    </row>
    <row r="195" spans="1:2" x14ac:dyDescent="0.25">
      <c r="A195">
        <v>41604027</v>
      </c>
      <c r="B195">
        <v>5053.59</v>
      </c>
    </row>
    <row r="196" spans="1:2" x14ac:dyDescent="0.25">
      <c r="A196">
        <v>41604028</v>
      </c>
      <c r="B196">
        <v>2888.96</v>
      </c>
    </row>
    <row r="197" spans="1:2" x14ac:dyDescent="0.25">
      <c r="A197">
        <v>41604029</v>
      </c>
      <c r="B197">
        <v>6569.67</v>
      </c>
    </row>
    <row r="198" spans="1:2" x14ac:dyDescent="0.25">
      <c r="A198">
        <v>41605001</v>
      </c>
      <c r="B198">
        <v>5556.76</v>
      </c>
    </row>
    <row r="199" spans="1:2" x14ac:dyDescent="0.25">
      <c r="A199">
        <v>41605002</v>
      </c>
      <c r="B199">
        <v>1971.77</v>
      </c>
    </row>
    <row r="200" spans="1:2" x14ac:dyDescent="0.25">
      <c r="A200">
        <v>41605003</v>
      </c>
      <c r="B200">
        <v>6340.82</v>
      </c>
    </row>
    <row r="201" spans="1:2" x14ac:dyDescent="0.25">
      <c r="A201">
        <v>41605005</v>
      </c>
      <c r="B201">
        <v>991.89</v>
      </c>
    </row>
    <row r="202" spans="1:2" x14ac:dyDescent="0.25">
      <c r="A202">
        <v>41605007</v>
      </c>
      <c r="B202">
        <v>5434.4</v>
      </c>
    </row>
    <row r="203" spans="1:2" x14ac:dyDescent="0.25">
      <c r="A203">
        <v>41605009</v>
      </c>
      <c r="B203">
        <v>5265.02</v>
      </c>
    </row>
    <row r="204" spans="1:2" x14ac:dyDescent="0.25">
      <c r="A204">
        <v>41605010</v>
      </c>
      <c r="B204">
        <v>6844.53</v>
      </c>
    </row>
    <row r="205" spans="1:2" x14ac:dyDescent="0.25">
      <c r="A205">
        <v>41605011</v>
      </c>
      <c r="B205">
        <v>5673.43</v>
      </c>
    </row>
    <row r="206" spans="1:2" x14ac:dyDescent="0.25">
      <c r="A206">
        <v>41606001</v>
      </c>
      <c r="B206">
        <v>1808.69</v>
      </c>
    </row>
    <row r="207" spans="1:2" x14ac:dyDescent="0.25">
      <c r="A207">
        <v>41606002</v>
      </c>
      <c r="B207">
        <v>1545.1</v>
      </c>
    </row>
    <row r="208" spans="1:2" x14ac:dyDescent="0.25">
      <c r="A208">
        <v>41606003</v>
      </c>
      <c r="B208">
        <v>1068.94</v>
      </c>
    </row>
    <row r="209" spans="1:2" x14ac:dyDescent="0.25">
      <c r="A209">
        <v>41606005</v>
      </c>
      <c r="B209">
        <v>5265.02</v>
      </c>
    </row>
    <row r="210" spans="1:2" x14ac:dyDescent="0.25">
      <c r="A210">
        <v>41606006</v>
      </c>
      <c r="B210">
        <v>5403.43</v>
      </c>
    </row>
    <row r="211" spans="1:2" x14ac:dyDescent="0.25">
      <c r="A211">
        <v>41606008</v>
      </c>
      <c r="B211">
        <v>5403.43</v>
      </c>
    </row>
    <row r="212" spans="1:2" x14ac:dyDescent="0.25">
      <c r="A212">
        <v>41606009</v>
      </c>
      <c r="B212">
        <v>5188.8900000000003</v>
      </c>
    </row>
    <row r="213" spans="1:2" x14ac:dyDescent="0.25">
      <c r="A213">
        <v>41606010</v>
      </c>
      <c r="B213">
        <v>1131.31</v>
      </c>
    </row>
    <row r="214" spans="1:2" x14ac:dyDescent="0.25">
      <c r="A214">
        <v>41606011</v>
      </c>
      <c r="B214">
        <v>2279.2399999999998</v>
      </c>
    </row>
    <row r="215" spans="1:2" x14ac:dyDescent="0.25">
      <c r="A215">
        <v>41606012</v>
      </c>
      <c r="B215">
        <v>4551.8</v>
      </c>
    </row>
    <row r="216" spans="1:2" x14ac:dyDescent="0.25">
      <c r="A216">
        <v>41608001</v>
      </c>
      <c r="B216">
        <v>396.18</v>
      </c>
    </row>
    <row r="217" spans="1:2" x14ac:dyDescent="0.25">
      <c r="A217">
        <v>41608003</v>
      </c>
      <c r="B217">
        <v>396.18</v>
      </c>
    </row>
    <row r="218" spans="1:2" x14ac:dyDescent="0.25">
      <c r="A218">
        <v>41608008</v>
      </c>
      <c r="B218">
        <v>3359.04</v>
      </c>
    </row>
    <row r="219" spans="1:2" x14ac:dyDescent="0.25">
      <c r="A219">
        <v>41608009</v>
      </c>
      <c r="B219">
        <v>4098.37</v>
      </c>
    </row>
    <row r="220" spans="1:2" x14ac:dyDescent="0.25">
      <c r="A220">
        <v>41608011</v>
      </c>
      <c r="B220">
        <v>4366.75</v>
      </c>
    </row>
    <row r="221" spans="1:2" x14ac:dyDescent="0.25">
      <c r="A221">
        <v>41608012</v>
      </c>
      <c r="B221">
        <v>565.86</v>
      </c>
    </row>
    <row r="222" spans="1:2" x14ac:dyDescent="0.25">
      <c r="A222">
        <v>41609001</v>
      </c>
      <c r="B222">
        <v>2860.63</v>
      </c>
    </row>
    <row r="223" spans="1:2" x14ac:dyDescent="0.25">
      <c r="A223">
        <v>41609002</v>
      </c>
      <c r="B223">
        <v>2860.63</v>
      </c>
    </row>
    <row r="224" spans="1:2" x14ac:dyDescent="0.25">
      <c r="A224">
        <v>41609003</v>
      </c>
      <c r="B224">
        <v>3165.42</v>
      </c>
    </row>
    <row r="225" spans="1:2" x14ac:dyDescent="0.25">
      <c r="A225">
        <v>41609007</v>
      </c>
      <c r="B225">
        <v>5342.18</v>
      </c>
    </row>
    <row r="226" spans="1:2" x14ac:dyDescent="0.25">
      <c r="A226">
        <v>41609010</v>
      </c>
      <c r="B226">
        <v>3059.29</v>
      </c>
    </row>
    <row r="227" spans="1:2" x14ac:dyDescent="0.25">
      <c r="A227">
        <v>41609011</v>
      </c>
      <c r="B227">
        <v>3165.42</v>
      </c>
    </row>
    <row r="228" spans="1:2" x14ac:dyDescent="0.25">
      <c r="A228">
        <v>41609012</v>
      </c>
      <c r="B228">
        <v>4115.05</v>
      </c>
    </row>
    <row r="229" spans="1:2" x14ac:dyDescent="0.25">
      <c r="A229">
        <v>41609013</v>
      </c>
      <c r="B229">
        <v>3972.21</v>
      </c>
    </row>
    <row r="230" spans="1:2" x14ac:dyDescent="0.25">
      <c r="A230">
        <v>41611001</v>
      </c>
      <c r="B230">
        <v>3282.83</v>
      </c>
    </row>
    <row r="231" spans="1:2" x14ac:dyDescent="0.25">
      <c r="A231">
        <v>41611002</v>
      </c>
      <c r="B231">
        <v>5035.46</v>
      </c>
    </row>
    <row r="232" spans="1:2" x14ac:dyDescent="0.25">
      <c r="A232">
        <v>41611003</v>
      </c>
      <c r="B232">
        <v>5661.24</v>
      </c>
    </row>
    <row r="233" spans="1:2" x14ac:dyDescent="0.25">
      <c r="A233">
        <v>41611004</v>
      </c>
      <c r="B233">
        <v>3902.02</v>
      </c>
    </row>
    <row r="234" spans="1:2" x14ac:dyDescent="0.25">
      <c r="A234">
        <v>41611005</v>
      </c>
      <c r="B234">
        <v>2208.6799999999998</v>
      </c>
    </row>
    <row r="235" spans="1:2" x14ac:dyDescent="0.25">
      <c r="A235">
        <v>41611006</v>
      </c>
      <c r="B235">
        <v>2954.54</v>
      </c>
    </row>
    <row r="236" spans="1:2" x14ac:dyDescent="0.25">
      <c r="A236">
        <v>41611007</v>
      </c>
      <c r="B236">
        <v>2726.58</v>
      </c>
    </row>
    <row r="237" spans="1:2" x14ac:dyDescent="0.25">
      <c r="A237">
        <v>41611008</v>
      </c>
      <c r="B237">
        <v>4186.6400000000003</v>
      </c>
    </row>
    <row r="238" spans="1:2" x14ac:dyDescent="0.25">
      <c r="A238">
        <v>41612002</v>
      </c>
      <c r="B238">
        <v>2462.85</v>
      </c>
    </row>
    <row r="239" spans="1:2" x14ac:dyDescent="0.25">
      <c r="A239">
        <v>41612003</v>
      </c>
      <c r="B239">
        <v>2045.07</v>
      </c>
    </row>
    <row r="240" spans="1:2" x14ac:dyDescent="0.25">
      <c r="A240">
        <v>41612004</v>
      </c>
      <c r="B240">
        <v>1498.64</v>
      </c>
    </row>
    <row r="241" spans="1:2" x14ac:dyDescent="0.25">
      <c r="A241">
        <v>41612005</v>
      </c>
      <c r="B241">
        <v>1913.83</v>
      </c>
    </row>
    <row r="242" spans="1:2" x14ac:dyDescent="0.25">
      <c r="A242">
        <v>40703025</v>
      </c>
      <c r="B242">
        <v>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17CEB-8A36-4CA0-B638-61CD92B33F9A}">
  <dimension ref="A1:AF15"/>
  <sheetViews>
    <sheetView workbookViewId="0">
      <selection sqref="A1:AF15"/>
    </sheetView>
  </sheetViews>
  <sheetFormatPr defaultRowHeight="15" x14ac:dyDescent="0.25"/>
  <cols>
    <col min="1" max="1" width="10.7109375" customWidth="1"/>
  </cols>
  <sheetData>
    <row r="1" spans="1:32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</row>
    <row r="2" spans="1:32" x14ac:dyDescent="0.25">
      <c r="A2" t="s">
        <v>32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  <c r="M2">
        <v>0</v>
      </c>
      <c r="N2">
        <v>0</v>
      </c>
      <c r="O2">
        <v>0</v>
      </c>
      <c r="P2">
        <v>0</v>
      </c>
      <c r="Q2">
        <v>1</v>
      </c>
      <c r="R2">
        <v>0</v>
      </c>
      <c r="S2">
        <v>0</v>
      </c>
      <c r="T2">
        <v>0</v>
      </c>
      <c r="U2">
        <v>0</v>
      </c>
      <c r="V2">
        <v>0</v>
      </c>
      <c r="W2">
        <v>0</v>
      </c>
      <c r="X2">
        <v>0</v>
      </c>
      <c r="Y2">
        <v>0</v>
      </c>
      <c r="Z2">
        <v>0</v>
      </c>
      <c r="AA2">
        <v>0</v>
      </c>
      <c r="AB2">
        <v>0</v>
      </c>
      <c r="AC2">
        <v>0</v>
      </c>
      <c r="AD2">
        <v>0</v>
      </c>
      <c r="AE2">
        <v>0</v>
      </c>
      <c r="AF2">
        <v>1</v>
      </c>
    </row>
    <row r="3" spans="1:32" x14ac:dyDescent="0.25">
      <c r="A3" t="s">
        <v>33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5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>
        <v>0</v>
      </c>
      <c r="V3">
        <v>0</v>
      </c>
      <c r="W3">
        <v>0</v>
      </c>
      <c r="X3">
        <v>0</v>
      </c>
      <c r="Y3">
        <v>0</v>
      </c>
      <c r="Z3">
        <v>0</v>
      </c>
      <c r="AA3">
        <v>0</v>
      </c>
      <c r="AB3">
        <v>0</v>
      </c>
      <c r="AC3">
        <v>0</v>
      </c>
      <c r="AD3">
        <v>0</v>
      </c>
      <c r="AE3">
        <v>0</v>
      </c>
      <c r="AF3">
        <v>5</v>
      </c>
    </row>
    <row r="4" spans="1:32" x14ac:dyDescent="0.25">
      <c r="A4" t="s">
        <v>34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1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0</v>
      </c>
      <c r="V4">
        <v>0</v>
      </c>
      <c r="W4">
        <v>0</v>
      </c>
      <c r="X4">
        <v>0</v>
      </c>
      <c r="Y4">
        <v>0</v>
      </c>
      <c r="Z4">
        <v>0</v>
      </c>
      <c r="AA4">
        <v>0</v>
      </c>
      <c r="AB4">
        <v>0</v>
      </c>
      <c r="AC4">
        <v>0</v>
      </c>
      <c r="AD4">
        <v>0</v>
      </c>
      <c r="AE4">
        <v>0</v>
      </c>
      <c r="AF4">
        <v>1</v>
      </c>
    </row>
    <row r="5" spans="1:32" x14ac:dyDescent="0.25">
      <c r="A5" t="s">
        <v>35</v>
      </c>
      <c r="B5">
        <v>18</v>
      </c>
      <c r="C5">
        <v>9</v>
      </c>
      <c r="D5">
        <v>8</v>
      </c>
      <c r="E5">
        <v>33</v>
      </c>
      <c r="F5">
        <v>86</v>
      </c>
      <c r="G5">
        <v>6</v>
      </c>
      <c r="H5">
        <v>11</v>
      </c>
      <c r="I5">
        <v>4</v>
      </c>
      <c r="J5">
        <v>25</v>
      </c>
      <c r="K5">
        <v>61</v>
      </c>
      <c r="L5">
        <v>324</v>
      </c>
      <c r="M5">
        <v>51</v>
      </c>
      <c r="N5">
        <v>3</v>
      </c>
      <c r="O5">
        <v>0</v>
      </c>
      <c r="P5">
        <v>21</v>
      </c>
      <c r="Q5">
        <v>12</v>
      </c>
      <c r="R5">
        <v>0</v>
      </c>
      <c r="S5">
        <v>26</v>
      </c>
      <c r="T5">
        <v>4</v>
      </c>
      <c r="U5">
        <v>6</v>
      </c>
      <c r="V5">
        <v>10</v>
      </c>
      <c r="W5">
        <v>0</v>
      </c>
      <c r="X5">
        <v>13</v>
      </c>
      <c r="Y5">
        <v>5</v>
      </c>
      <c r="Z5">
        <v>4</v>
      </c>
      <c r="AA5">
        <v>12</v>
      </c>
      <c r="AB5">
        <v>13</v>
      </c>
      <c r="AC5">
        <v>3</v>
      </c>
      <c r="AD5">
        <v>15</v>
      </c>
      <c r="AE5">
        <v>4</v>
      </c>
      <c r="AF5">
        <v>787</v>
      </c>
    </row>
    <row r="6" spans="1:32" x14ac:dyDescent="0.25">
      <c r="A6" t="s">
        <v>36</v>
      </c>
      <c r="B6">
        <v>1</v>
      </c>
      <c r="C6">
        <v>7</v>
      </c>
      <c r="D6">
        <v>6</v>
      </c>
      <c r="E6">
        <v>0</v>
      </c>
      <c r="F6">
        <v>0</v>
      </c>
      <c r="G6">
        <v>0</v>
      </c>
      <c r="H6">
        <v>7</v>
      </c>
      <c r="I6">
        <v>0</v>
      </c>
      <c r="J6">
        <v>0</v>
      </c>
      <c r="K6">
        <v>0</v>
      </c>
      <c r="L6">
        <v>0</v>
      </c>
      <c r="M6">
        <v>47</v>
      </c>
      <c r="N6">
        <v>1</v>
      </c>
      <c r="O6">
        <v>2</v>
      </c>
      <c r="P6">
        <v>0</v>
      </c>
      <c r="Q6">
        <v>26</v>
      </c>
      <c r="R6">
        <v>16</v>
      </c>
      <c r="S6">
        <v>2</v>
      </c>
      <c r="T6">
        <v>0</v>
      </c>
      <c r="U6">
        <v>3</v>
      </c>
      <c r="V6">
        <v>5</v>
      </c>
      <c r="W6">
        <v>16</v>
      </c>
      <c r="X6">
        <v>0</v>
      </c>
      <c r="Y6">
        <v>0</v>
      </c>
      <c r="Z6">
        <v>0</v>
      </c>
      <c r="AA6">
        <v>0</v>
      </c>
      <c r="AB6">
        <v>0</v>
      </c>
      <c r="AC6">
        <v>1</v>
      </c>
      <c r="AD6">
        <v>0</v>
      </c>
      <c r="AE6">
        <v>0</v>
      </c>
      <c r="AF6">
        <v>140</v>
      </c>
    </row>
    <row r="7" spans="1:32" x14ac:dyDescent="0.25">
      <c r="A7" t="s">
        <v>37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2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7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>
        <v>0</v>
      </c>
      <c r="AE7">
        <v>0</v>
      </c>
      <c r="AF7">
        <v>9</v>
      </c>
    </row>
    <row r="8" spans="1:32" x14ac:dyDescent="0.25">
      <c r="A8" t="s">
        <v>38</v>
      </c>
      <c r="B8">
        <v>0</v>
      </c>
      <c r="C8">
        <v>0</v>
      </c>
      <c r="D8">
        <v>0</v>
      </c>
      <c r="E8">
        <v>1</v>
      </c>
      <c r="F8">
        <v>10</v>
      </c>
      <c r="G8">
        <v>0</v>
      </c>
      <c r="H8">
        <v>6</v>
      </c>
      <c r="I8">
        <v>0</v>
      </c>
      <c r="J8">
        <v>0</v>
      </c>
      <c r="K8">
        <v>0</v>
      </c>
      <c r="L8">
        <v>27</v>
      </c>
      <c r="M8">
        <v>0</v>
      </c>
      <c r="N8">
        <v>0</v>
      </c>
      <c r="O8">
        <v>0</v>
      </c>
      <c r="P8">
        <v>8</v>
      </c>
      <c r="Q8">
        <v>13</v>
      </c>
      <c r="R8">
        <v>3</v>
      </c>
      <c r="S8">
        <v>0</v>
      </c>
      <c r="T8">
        <v>0</v>
      </c>
      <c r="U8">
        <v>0</v>
      </c>
      <c r="V8">
        <v>6</v>
      </c>
      <c r="W8">
        <v>0</v>
      </c>
      <c r="X8">
        <v>10</v>
      </c>
      <c r="Y8">
        <v>0</v>
      </c>
      <c r="Z8">
        <v>0</v>
      </c>
      <c r="AA8">
        <v>0</v>
      </c>
      <c r="AB8">
        <v>17</v>
      </c>
      <c r="AC8">
        <v>0</v>
      </c>
      <c r="AD8">
        <v>0</v>
      </c>
      <c r="AE8">
        <v>0</v>
      </c>
      <c r="AF8">
        <v>101</v>
      </c>
    </row>
    <row r="9" spans="1:32" x14ac:dyDescent="0.25">
      <c r="A9" t="s">
        <v>39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2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0</v>
      </c>
      <c r="AE9">
        <v>0</v>
      </c>
      <c r="AF9">
        <v>2</v>
      </c>
    </row>
    <row r="10" spans="1:32" x14ac:dyDescent="0.25">
      <c r="A10" t="s">
        <v>40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1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0</v>
      </c>
      <c r="AE10">
        <v>0</v>
      </c>
      <c r="AF10">
        <v>1</v>
      </c>
    </row>
    <row r="11" spans="1:32" x14ac:dyDescent="0.25">
      <c r="A11" t="s">
        <v>41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2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1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>
        <v>0</v>
      </c>
      <c r="AF11">
        <v>3</v>
      </c>
    </row>
    <row r="12" spans="1:32" x14ac:dyDescent="0.25">
      <c r="A12" t="s">
        <v>42</v>
      </c>
      <c r="B12">
        <v>0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2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0</v>
      </c>
      <c r="AE12">
        <v>0</v>
      </c>
      <c r="AF12">
        <v>2</v>
      </c>
    </row>
    <row r="13" spans="1:32" x14ac:dyDescent="0.25">
      <c r="A13" t="s">
        <v>43</v>
      </c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1</v>
      </c>
      <c r="O13">
        <v>0</v>
      </c>
      <c r="P13">
        <v>0</v>
      </c>
      <c r="Q13">
        <v>0</v>
      </c>
      <c r="R13">
        <v>0</v>
      </c>
      <c r="S13">
        <v>2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0</v>
      </c>
      <c r="AE13">
        <v>0</v>
      </c>
      <c r="AF13">
        <v>3</v>
      </c>
    </row>
    <row r="14" spans="1:32" x14ac:dyDescent="0.25">
      <c r="A14" t="s">
        <v>44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1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0</v>
      </c>
      <c r="AE14">
        <v>0</v>
      </c>
      <c r="AF14">
        <v>1</v>
      </c>
    </row>
    <row r="15" spans="1:32" x14ac:dyDescent="0.25">
      <c r="A15" t="s">
        <v>31</v>
      </c>
      <c r="B15">
        <v>19</v>
      </c>
      <c r="C15">
        <v>16</v>
      </c>
      <c r="D15">
        <v>14</v>
      </c>
      <c r="E15">
        <v>34</v>
      </c>
      <c r="F15">
        <v>96</v>
      </c>
      <c r="G15">
        <v>6</v>
      </c>
      <c r="H15">
        <v>35</v>
      </c>
      <c r="I15">
        <v>4</v>
      </c>
      <c r="J15">
        <v>25</v>
      </c>
      <c r="K15">
        <v>61</v>
      </c>
      <c r="L15">
        <v>351</v>
      </c>
      <c r="M15">
        <v>98</v>
      </c>
      <c r="N15">
        <v>8</v>
      </c>
      <c r="O15">
        <v>2</v>
      </c>
      <c r="P15">
        <v>29</v>
      </c>
      <c r="Q15">
        <v>52</v>
      </c>
      <c r="R15">
        <v>19</v>
      </c>
      <c r="S15">
        <v>40</v>
      </c>
      <c r="T15">
        <v>4</v>
      </c>
      <c r="U15">
        <v>9</v>
      </c>
      <c r="V15">
        <v>21</v>
      </c>
      <c r="W15">
        <v>16</v>
      </c>
      <c r="X15">
        <v>23</v>
      </c>
      <c r="Y15">
        <v>5</v>
      </c>
      <c r="Z15">
        <v>4</v>
      </c>
      <c r="AA15">
        <v>12</v>
      </c>
      <c r="AB15">
        <v>30</v>
      </c>
      <c r="AC15">
        <v>4</v>
      </c>
      <c r="AD15">
        <v>15</v>
      </c>
      <c r="AE15">
        <v>4</v>
      </c>
      <c r="AF15">
        <v>1056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B4EBBF-BF84-44B4-BC4B-CDC4D9B59C94}">
  <dimension ref="A1:AG15"/>
  <sheetViews>
    <sheetView tabSelected="1" topLeftCell="S1" workbookViewId="0">
      <selection activeCell="AG15" sqref="AG15"/>
    </sheetView>
  </sheetViews>
  <sheetFormatPr defaultRowHeight="15" x14ac:dyDescent="0.25"/>
  <cols>
    <col min="3" max="8" width="9.28515625" bestFit="1" customWidth="1"/>
    <col min="9" max="9" width="13.28515625" bestFit="1" customWidth="1"/>
    <col min="10" max="14" width="9.28515625" bestFit="1" customWidth="1"/>
    <col min="15" max="15" width="12.140625" bestFit="1" customWidth="1"/>
    <col min="16" max="17" width="9.28515625" bestFit="1" customWidth="1"/>
    <col min="18" max="18" width="10.5703125" bestFit="1" customWidth="1"/>
    <col min="19" max="19" width="9.28515625" bestFit="1" customWidth="1"/>
    <col min="20" max="20" width="13.28515625" bestFit="1" customWidth="1"/>
    <col min="21" max="32" width="9.28515625" bestFit="1" customWidth="1"/>
    <col min="33" max="33" width="13.28515625" bestFit="1" customWidth="1"/>
  </cols>
  <sheetData>
    <row r="1" spans="1:33" x14ac:dyDescent="0.25"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t="s">
        <v>12</v>
      </c>
      <c r="O1" t="s">
        <v>13</v>
      </c>
      <c r="P1" t="s">
        <v>14</v>
      </c>
      <c r="Q1" t="s">
        <v>15</v>
      </c>
      <c r="R1" t="s">
        <v>16</v>
      </c>
      <c r="S1" t="s">
        <v>17</v>
      </c>
      <c r="T1" t="s">
        <v>18</v>
      </c>
      <c r="U1" t="s">
        <v>19</v>
      </c>
      <c r="V1" t="s">
        <v>20</v>
      </c>
      <c r="W1" t="s">
        <v>21</v>
      </c>
      <c r="X1" t="s">
        <v>22</v>
      </c>
      <c r="Y1" t="s">
        <v>23</v>
      </c>
      <c r="Z1" t="s">
        <v>24</v>
      </c>
      <c r="AA1" t="s">
        <v>25</v>
      </c>
      <c r="AB1" t="s">
        <v>26</v>
      </c>
      <c r="AC1" t="s">
        <v>27</v>
      </c>
      <c r="AD1" t="s">
        <v>28</v>
      </c>
      <c r="AE1" t="s">
        <v>29</v>
      </c>
      <c r="AF1" t="s">
        <v>30</v>
      </c>
      <c r="AG1" t="s">
        <v>31</v>
      </c>
    </row>
    <row r="2" spans="1:33" x14ac:dyDescent="0.25">
      <c r="A2">
        <f>LEFT(B2,9)*1</f>
        <v>40302005</v>
      </c>
      <c r="B2" t="s">
        <v>32</v>
      </c>
      <c r="C2" s="1">
        <f>IFERROR(VLOOKUP($A2,delibb,2,0),0)*(Físico!B2)</f>
        <v>0</v>
      </c>
      <c r="D2" s="1">
        <f>IFERROR(VLOOKUP($A2,delibb,2,0),0)*(Físico!C2)</f>
        <v>0</v>
      </c>
      <c r="E2" s="1">
        <f>IFERROR(VLOOKUP($A2,delibb,2,0),0)*(Físico!D2)</f>
        <v>0</v>
      </c>
      <c r="F2" s="1">
        <f>IFERROR(VLOOKUP($A2,delibb,2,0),0)*(Físico!E2)</f>
        <v>0</v>
      </c>
      <c r="G2" s="1">
        <f>IFERROR(VLOOKUP($A2,delibb,2,0),0)*(Físico!F2)</f>
        <v>0</v>
      </c>
      <c r="H2" s="1">
        <f>IFERROR(VLOOKUP($A2,delibb,2,0),0)*(Físico!G2)</f>
        <v>0</v>
      </c>
      <c r="I2" s="1">
        <f>IFERROR(VLOOKUP($A2,delibb,2,0),0)*(Físico!H2)</f>
        <v>0</v>
      </c>
      <c r="J2" s="1">
        <f>IFERROR(VLOOKUP($A2,delibb,2,0),0)*(Físico!I2)</f>
        <v>0</v>
      </c>
      <c r="K2" s="1">
        <f>IFERROR(VLOOKUP($A2,delibb,2,0),0)*(Físico!J2)</f>
        <v>0</v>
      </c>
      <c r="L2" s="1">
        <f>IFERROR(VLOOKUP($A2,delibb,2,0),0)*(Físico!K2)</f>
        <v>0</v>
      </c>
      <c r="M2" s="1">
        <f>IFERROR(VLOOKUP($A2,delibb,2,0),0)*(Físico!L2)</f>
        <v>0</v>
      </c>
      <c r="N2" s="1">
        <f>IFERROR(VLOOKUP($A2,delibb,2,0),0)*(Físico!M2)</f>
        <v>0</v>
      </c>
      <c r="O2" s="1">
        <f>IFERROR(VLOOKUP($A2,delibb,2,0),0)*(Físico!N2)</f>
        <v>0</v>
      </c>
      <c r="P2" s="1">
        <f>IFERROR(VLOOKUP($A2,delibb,2,0),0)*(Físico!O2)</f>
        <v>0</v>
      </c>
      <c r="Q2" s="1">
        <f>IFERROR(VLOOKUP($A2,delibb,2,0),0)*(Físico!P2)</f>
        <v>0</v>
      </c>
      <c r="R2" s="1">
        <f>IFERROR(VLOOKUP($A2,delibb,2,0),0)*(Físico!Q2)</f>
        <v>785.04</v>
      </c>
      <c r="S2" s="1">
        <f>IFERROR(VLOOKUP($A2,delibb,2,0),0)*(Físico!R2)</f>
        <v>0</v>
      </c>
      <c r="T2" s="1">
        <f>IFERROR(VLOOKUP($A2,delibb,2,0),0)*(Físico!S2)</f>
        <v>0</v>
      </c>
      <c r="U2" s="1">
        <f>IFERROR(VLOOKUP($A2,delibb,2,0),0)*(Físico!T2)</f>
        <v>0</v>
      </c>
      <c r="V2" s="1">
        <f>IFERROR(VLOOKUP($A2,delibb,2,0),0)*(Físico!U2)</f>
        <v>0</v>
      </c>
      <c r="W2" s="1">
        <f>IFERROR(VLOOKUP($A2,delibb,2,0),0)*(Físico!V2)</f>
        <v>0</v>
      </c>
      <c r="X2" s="1">
        <f>IFERROR(VLOOKUP($A2,delibb,2,0),0)*(Físico!W2)</f>
        <v>0</v>
      </c>
      <c r="Y2" s="1">
        <f>IFERROR(VLOOKUP($A2,delibb,2,0),0)*(Físico!X2)</f>
        <v>0</v>
      </c>
      <c r="Z2" s="1">
        <f>IFERROR(VLOOKUP($A2,delibb,2,0),0)*(Físico!Y2)</f>
        <v>0</v>
      </c>
      <c r="AA2" s="1">
        <f>IFERROR(VLOOKUP($A2,delibb,2,0),0)*(Físico!Z2)</f>
        <v>0</v>
      </c>
      <c r="AB2" s="1">
        <f>IFERROR(VLOOKUP($A2,delibb,2,0),0)*(Físico!AA2)</f>
        <v>0</v>
      </c>
      <c r="AC2" s="1">
        <f>IFERROR(VLOOKUP($A2,delibb,2,0),0)*(Físico!AB2)</f>
        <v>0</v>
      </c>
      <c r="AD2" s="1">
        <f>IFERROR(VLOOKUP($A2,delibb,2,0),0)*(Físico!AC2)</f>
        <v>0</v>
      </c>
      <c r="AE2" s="1">
        <f>IFERROR(VLOOKUP($A2,delibb,2,0),0)*(Físico!AD2)</f>
        <v>0</v>
      </c>
      <c r="AF2" s="1">
        <f>IFERROR(VLOOKUP($A2,delibb,2,0),0)*(Físico!AE2)</f>
        <v>0</v>
      </c>
      <c r="AG2" s="1">
        <f>SUM(C2:AF2)</f>
        <v>785.04</v>
      </c>
    </row>
    <row r="3" spans="1:33" x14ac:dyDescent="0.25">
      <c r="A3">
        <f t="shared" ref="A3:A14" si="0">LEFT(B3,9)*1</f>
        <v>40302011</v>
      </c>
      <c r="B3" t="s">
        <v>33</v>
      </c>
      <c r="C3" s="1">
        <f>IFERROR(VLOOKUP($A3,delibb,2,0),0)*(Físico!B3)</f>
        <v>0</v>
      </c>
      <c r="D3" s="1">
        <f>IFERROR(VLOOKUP($A3,delibb,2,0),0)*(Físico!C3)</f>
        <v>0</v>
      </c>
      <c r="E3" s="1">
        <f>IFERROR(VLOOKUP($A3,delibb,2,0),0)*(Físico!D3)</f>
        <v>0</v>
      </c>
      <c r="F3" s="1">
        <f>IFERROR(VLOOKUP($A3,delibb,2,0),0)*(Físico!E3)</f>
        <v>0</v>
      </c>
      <c r="G3" s="1">
        <f>IFERROR(VLOOKUP($A3,delibb,2,0),0)*(Físico!F3)</f>
        <v>0</v>
      </c>
      <c r="H3" s="1">
        <f>IFERROR(VLOOKUP($A3,delibb,2,0),0)*(Físico!G3)</f>
        <v>0</v>
      </c>
      <c r="I3" s="1">
        <f>IFERROR(VLOOKUP($A3,delibb,2,0),0)*(Físico!H3)</f>
        <v>6592.3</v>
      </c>
      <c r="J3" s="1">
        <f>IFERROR(VLOOKUP($A3,delibb,2,0),0)*(Físico!I3)</f>
        <v>0</v>
      </c>
      <c r="K3" s="1">
        <f>IFERROR(VLOOKUP($A3,delibb,2,0),0)*(Físico!J3)</f>
        <v>0</v>
      </c>
      <c r="L3" s="1">
        <f>IFERROR(VLOOKUP($A3,delibb,2,0),0)*(Físico!K3)</f>
        <v>0</v>
      </c>
      <c r="M3" s="1">
        <f>IFERROR(VLOOKUP($A3,delibb,2,0),0)*(Físico!L3)</f>
        <v>0</v>
      </c>
      <c r="N3" s="1">
        <f>IFERROR(VLOOKUP($A3,delibb,2,0),0)*(Físico!M3)</f>
        <v>0</v>
      </c>
      <c r="O3" s="1">
        <f>IFERROR(VLOOKUP($A3,delibb,2,0),0)*(Físico!N3)</f>
        <v>0</v>
      </c>
      <c r="P3" s="1">
        <f>IFERROR(VLOOKUP($A3,delibb,2,0),0)*(Físico!O3)</f>
        <v>0</v>
      </c>
      <c r="Q3" s="1">
        <f>IFERROR(VLOOKUP($A3,delibb,2,0),0)*(Físico!P3)</f>
        <v>0</v>
      </c>
      <c r="R3" s="1">
        <f>IFERROR(VLOOKUP($A3,delibb,2,0),0)*(Físico!Q3)</f>
        <v>0</v>
      </c>
      <c r="S3" s="1">
        <f>IFERROR(VLOOKUP($A3,delibb,2,0),0)*(Físico!R3)</f>
        <v>0</v>
      </c>
      <c r="T3" s="1">
        <f>IFERROR(VLOOKUP($A3,delibb,2,0),0)*(Físico!S3)</f>
        <v>0</v>
      </c>
      <c r="U3" s="1">
        <f>IFERROR(VLOOKUP($A3,delibb,2,0),0)*(Físico!T3)</f>
        <v>0</v>
      </c>
      <c r="V3" s="1">
        <f>IFERROR(VLOOKUP($A3,delibb,2,0),0)*(Físico!U3)</f>
        <v>0</v>
      </c>
      <c r="W3" s="1">
        <f>IFERROR(VLOOKUP($A3,delibb,2,0),0)*(Físico!V3)</f>
        <v>0</v>
      </c>
      <c r="X3" s="1">
        <f>IFERROR(VLOOKUP($A3,delibb,2,0),0)*(Físico!W3)</f>
        <v>0</v>
      </c>
      <c r="Y3" s="1">
        <f>IFERROR(VLOOKUP($A3,delibb,2,0),0)*(Físico!X3)</f>
        <v>0</v>
      </c>
      <c r="Z3" s="1">
        <f>IFERROR(VLOOKUP($A3,delibb,2,0),0)*(Físico!Y3)</f>
        <v>0</v>
      </c>
      <c r="AA3" s="1">
        <f>IFERROR(VLOOKUP($A3,delibb,2,0),0)*(Físico!Z3)</f>
        <v>0</v>
      </c>
      <c r="AB3" s="1">
        <f>IFERROR(VLOOKUP($A3,delibb,2,0),0)*(Físico!AA3)</f>
        <v>0</v>
      </c>
      <c r="AC3" s="1">
        <f>IFERROR(VLOOKUP($A3,delibb,2,0),0)*(Físico!AB3)</f>
        <v>0</v>
      </c>
      <c r="AD3" s="1">
        <f>IFERROR(VLOOKUP($A3,delibb,2,0),0)*(Físico!AC3)</f>
        <v>0</v>
      </c>
      <c r="AE3" s="1">
        <f>IFERROR(VLOOKUP($A3,delibb,2,0),0)*(Físico!AD3)</f>
        <v>0</v>
      </c>
      <c r="AF3" s="1">
        <f>IFERROR(VLOOKUP($A3,delibb,2,0),0)*(Físico!AE3)</f>
        <v>0</v>
      </c>
      <c r="AG3" s="1">
        <f t="shared" ref="AG3:AG14" si="1">SUM(C3:AF3)</f>
        <v>6592.3</v>
      </c>
    </row>
    <row r="4" spans="1:33" x14ac:dyDescent="0.25">
      <c r="A4">
        <f t="shared" si="0"/>
        <v>40303005</v>
      </c>
      <c r="B4" t="s">
        <v>34</v>
      </c>
      <c r="C4" s="1">
        <f>IFERROR(VLOOKUP($A4,delibb,2,0),0)*(Físico!B4)</f>
        <v>0</v>
      </c>
      <c r="D4" s="1">
        <f>IFERROR(VLOOKUP($A4,delibb,2,0),0)*(Físico!C4)</f>
        <v>0</v>
      </c>
      <c r="E4" s="1">
        <f>IFERROR(VLOOKUP($A4,delibb,2,0),0)*(Físico!D4)</f>
        <v>0</v>
      </c>
      <c r="F4" s="1">
        <f>IFERROR(VLOOKUP($A4,delibb,2,0),0)*(Físico!E4)</f>
        <v>0</v>
      </c>
      <c r="G4" s="1">
        <f>IFERROR(VLOOKUP($A4,delibb,2,0),0)*(Físico!F4)</f>
        <v>0</v>
      </c>
      <c r="H4" s="1">
        <f>IFERROR(VLOOKUP($A4,delibb,2,0),0)*(Físico!G4)</f>
        <v>0</v>
      </c>
      <c r="I4" s="1">
        <f>IFERROR(VLOOKUP($A4,delibb,2,0),0)*(Físico!H4)</f>
        <v>1500.72</v>
      </c>
      <c r="J4" s="1">
        <f>IFERROR(VLOOKUP($A4,delibb,2,0),0)*(Físico!I4)</f>
        <v>0</v>
      </c>
      <c r="K4" s="1">
        <f>IFERROR(VLOOKUP($A4,delibb,2,0),0)*(Físico!J4)</f>
        <v>0</v>
      </c>
      <c r="L4" s="1">
        <f>IFERROR(VLOOKUP($A4,delibb,2,0),0)*(Físico!K4)</f>
        <v>0</v>
      </c>
      <c r="M4" s="1">
        <f>IFERROR(VLOOKUP($A4,delibb,2,0),0)*(Físico!L4)</f>
        <v>0</v>
      </c>
      <c r="N4" s="1">
        <f>IFERROR(VLOOKUP($A4,delibb,2,0),0)*(Físico!M4)</f>
        <v>0</v>
      </c>
      <c r="O4" s="1">
        <f>IFERROR(VLOOKUP($A4,delibb,2,0),0)*(Físico!N4)</f>
        <v>0</v>
      </c>
      <c r="P4" s="1">
        <f>IFERROR(VLOOKUP($A4,delibb,2,0),0)*(Físico!O4)</f>
        <v>0</v>
      </c>
      <c r="Q4" s="1">
        <f>IFERROR(VLOOKUP($A4,delibb,2,0),0)*(Físico!P4)</f>
        <v>0</v>
      </c>
      <c r="R4" s="1">
        <f>IFERROR(VLOOKUP($A4,delibb,2,0),0)*(Físico!Q4)</f>
        <v>0</v>
      </c>
      <c r="S4" s="1">
        <f>IFERROR(VLOOKUP($A4,delibb,2,0),0)*(Físico!R4)</f>
        <v>0</v>
      </c>
      <c r="T4" s="1">
        <f>IFERROR(VLOOKUP($A4,delibb,2,0),0)*(Físico!S4)</f>
        <v>0</v>
      </c>
      <c r="U4" s="1">
        <f>IFERROR(VLOOKUP($A4,delibb,2,0),0)*(Físico!T4)</f>
        <v>0</v>
      </c>
      <c r="V4" s="1">
        <f>IFERROR(VLOOKUP($A4,delibb,2,0),0)*(Físico!U4)</f>
        <v>0</v>
      </c>
      <c r="W4" s="1">
        <f>IFERROR(VLOOKUP($A4,delibb,2,0),0)*(Físico!V4)</f>
        <v>0</v>
      </c>
      <c r="X4" s="1">
        <f>IFERROR(VLOOKUP($A4,delibb,2,0),0)*(Físico!W4)</f>
        <v>0</v>
      </c>
      <c r="Y4" s="1">
        <f>IFERROR(VLOOKUP($A4,delibb,2,0),0)*(Físico!X4)</f>
        <v>0</v>
      </c>
      <c r="Z4" s="1">
        <f>IFERROR(VLOOKUP($A4,delibb,2,0),0)*(Físico!Y4)</f>
        <v>0</v>
      </c>
      <c r="AA4" s="1">
        <f>IFERROR(VLOOKUP($A4,delibb,2,0),0)*(Físico!Z4)</f>
        <v>0</v>
      </c>
      <c r="AB4" s="1">
        <f>IFERROR(VLOOKUP($A4,delibb,2,0),0)*(Físico!AA4)</f>
        <v>0</v>
      </c>
      <c r="AC4" s="1">
        <f>IFERROR(VLOOKUP($A4,delibb,2,0),0)*(Físico!AB4)</f>
        <v>0</v>
      </c>
      <c r="AD4" s="1">
        <f>IFERROR(VLOOKUP($A4,delibb,2,0),0)*(Físico!AC4)</f>
        <v>0</v>
      </c>
      <c r="AE4" s="1">
        <f>IFERROR(VLOOKUP($A4,delibb,2,0),0)*(Físico!AD4)</f>
        <v>0</v>
      </c>
      <c r="AF4" s="1">
        <f>IFERROR(VLOOKUP($A4,delibb,2,0),0)*(Físico!AE4)</f>
        <v>0</v>
      </c>
      <c r="AG4" s="1">
        <f t="shared" si="1"/>
        <v>1500.72</v>
      </c>
    </row>
    <row r="5" spans="1:33" x14ac:dyDescent="0.25">
      <c r="A5">
        <f t="shared" si="0"/>
        <v>41501001</v>
      </c>
      <c r="B5" t="s">
        <v>35</v>
      </c>
      <c r="C5" s="1">
        <f>IFERROR(VLOOKUP($A5,delibb,2,0),0)*(Físico!B5)</f>
        <v>0</v>
      </c>
      <c r="D5" s="1">
        <f>IFERROR(VLOOKUP($A5,delibb,2,0),0)*(Físico!C5)</f>
        <v>0</v>
      </c>
      <c r="E5" s="1">
        <f>IFERROR(VLOOKUP($A5,delibb,2,0),0)*(Físico!D5)</f>
        <v>0</v>
      </c>
      <c r="F5" s="1">
        <f>IFERROR(VLOOKUP($A5,delibb,2,0),0)*(Físico!E5)</f>
        <v>0</v>
      </c>
      <c r="G5" s="1">
        <f>IFERROR(VLOOKUP($A5,delibb,2,0),0)*(Físico!F5)</f>
        <v>0</v>
      </c>
      <c r="H5" s="1">
        <f>IFERROR(VLOOKUP($A5,delibb,2,0),0)*(Físico!G5)</f>
        <v>0</v>
      </c>
      <c r="I5" s="1">
        <f>IFERROR(VLOOKUP($A5,delibb,2,0),0)*(Físico!H5)</f>
        <v>0</v>
      </c>
      <c r="J5" s="1">
        <f>IFERROR(VLOOKUP($A5,delibb,2,0),0)*(Físico!I5)</f>
        <v>0</v>
      </c>
      <c r="K5" s="1">
        <f>IFERROR(VLOOKUP($A5,delibb,2,0),0)*(Físico!J5)</f>
        <v>0</v>
      </c>
      <c r="L5" s="1">
        <f>IFERROR(VLOOKUP($A5,delibb,2,0),0)*(Físico!K5)</f>
        <v>0</v>
      </c>
      <c r="M5" s="1">
        <f>IFERROR(VLOOKUP($A5,delibb,2,0),0)*(Físico!L5)</f>
        <v>0</v>
      </c>
      <c r="N5" s="1">
        <f>IFERROR(VLOOKUP($A5,delibb,2,0),0)*(Físico!M5)</f>
        <v>0</v>
      </c>
      <c r="O5" s="1">
        <f>IFERROR(VLOOKUP($A5,delibb,2,0),0)*(Físico!N5)</f>
        <v>0</v>
      </c>
      <c r="P5" s="1">
        <f>IFERROR(VLOOKUP($A5,delibb,2,0),0)*(Físico!O5)</f>
        <v>0</v>
      </c>
      <c r="Q5" s="1">
        <f>IFERROR(VLOOKUP($A5,delibb,2,0),0)*(Físico!P5)</f>
        <v>0</v>
      </c>
      <c r="R5" s="1">
        <f>IFERROR(VLOOKUP($A5,delibb,2,0),0)*(Físico!Q5)</f>
        <v>0</v>
      </c>
      <c r="S5" s="1">
        <f>IFERROR(VLOOKUP($A5,delibb,2,0),0)*(Físico!R5)</f>
        <v>0</v>
      </c>
      <c r="T5" s="1">
        <f>IFERROR(VLOOKUP($A5,delibb,2,0),0)*(Físico!S5)</f>
        <v>0</v>
      </c>
      <c r="U5" s="1">
        <f>IFERROR(VLOOKUP($A5,delibb,2,0),0)*(Físico!T5)</f>
        <v>0</v>
      </c>
      <c r="V5" s="1">
        <f>IFERROR(VLOOKUP($A5,delibb,2,0),0)*(Físico!U5)</f>
        <v>0</v>
      </c>
      <c r="W5" s="1">
        <f>IFERROR(VLOOKUP($A5,delibb,2,0),0)*(Físico!V5)</f>
        <v>0</v>
      </c>
      <c r="X5" s="1">
        <f>IFERROR(VLOOKUP($A5,delibb,2,0),0)*(Físico!W5)</f>
        <v>0</v>
      </c>
      <c r="Y5" s="1">
        <f>IFERROR(VLOOKUP($A5,delibb,2,0),0)*(Físico!X5)</f>
        <v>0</v>
      </c>
      <c r="Z5" s="1">
        <f>IFERROR(VLOOKUP($A5,delibb,2,0),0)*(Físico!Y5)</f>
        <v>0</v>
      </c>
      <c r="AA5" s="1">
        <f>IFERROR(VLOOKUP($A5,delibb,2,0),0)*(Físico!Z5)</f>
        <v>0</v>
      </c>
      <c r="AB5" s="1">
        <f>IFERROR(VLOOKUP($A5,delibb,2,0),0)*(Físico!AA5)</f>
        <v>0</v>
      </c>
      <c r="AC5" s="1">
        <f>IFERROR(VLOOKUP($A5,delibb,2,0),0)*(Físico!AB5)</f>
        <v>0</v>
      </c>
      <c r="AD5" s="1">
        <f>IFERROR(VLOOKUP($A5,delibb,2,0),0)*(Físico!AC5)</f>
        <v>0</v>
      </c>
      <c r="AE5" s="1">
        <f>IFERROR(VLOOKUP($A5,delibb,2,0),0)*(Físico!AD5)</f>
        <v>0</v>
      </c>
      <c r="AF5" s="1">
        <f>IFERROR(VLOOKUP($A5,delibb,2,0),0)*(Físico!AE5)</f>
        <v>0</v>
      </c>
      <c r="AG5" s="1">
        <f t="shared" si="1"/>
        <v>0</v>
      </c>
    </row>
    <row r="6" spans="1:33" x14ac:dyDescent="0.25">
      <c r="A6">
        <f t="shared" si="0"/>
        <v>41502003</v>
      </c>
      <c r="B6" t="s">
        <v>36</v>
      </c>
      <c r="C6" s="1">
        <f>IFERROR(VLOOKUP($A6,delibb,2,0),0)*(Físico!B6)</f>
        <v>0</v>
      </c>
      <c r="D6" s="1">
        <f>IFERROR(VLOOKUP($A6,delibb,2,0),0)*(Físico!C6)</f>
        <v>0</v>
      </c>
      <c r="E6" s="1">
        <f>IFERROR(VLOOKUP($A6,delibb,2,0),0)*(Físico!D6)</f>
        <v>0</v>
      </c>
      <c r="F6" s="1">
        <f>IFERROR(VLOOKUP($A6,delibb,2,0),0)*(Físico!E6)</f>
        <v>0</v>
      </c>
      <c r="G6" s="1">
        <f>IFERROR(VLOOKUP($A6,delibb,2,0),0)*(Físico!F6)</f>
        <v>0</v>
      </c>
      <c r="H6" s="1">
        <f>IFERROR(VLOOKUP($A6,delibb,2,0),0)*(Físico!G6)</f>
        <v>0</v>
      </c>
      <c r="I6" s="1">
        <f>IFERROR(VLOOKUP($A6,delibb,2,0),0)*(Físico!H6)</f>
        <v>0</v>
      </c>
      <c r="J6" s="1">
        <f>IFERROR(VLOOKUP($A6,delibb,2,0),0)*(Físico!I6)</f>
        <v>0</v>
      </c>
      <c r="K6" s="1">
        <f>IFERROR(VLOOKUP($A6,delibb,2,0),0)*(Físico!J6)</f>
        <v>0</v>
      </c>
      <c r="L6" s="1">
        <f>IFERROR(VLOOKUP($A6,delibb,2,0),0)*(Físico!K6)</f>
        <v>0</v>
      </c>
      <c r="M6" s="1">
        <f>IFERROR(VLOOKUP($A6,delibb,2,0),0)*(Físico!L6)</f>
        <v>0</v>
      </c>
      <c r="N6" s="1">
        <f>IFERROR(VLOOKUP($A6,delibb,2,0),0)*(Físico!M6)</f>
        <v>0</v>
      </c>
      <c r="O6" s="1">
        <f>IFERROR(VLOOKUP($A6,delibb,2,0),0)*(Físico!N6)</f>
        <v>0</v>
      </c>
      <c r="P6" s="1">
        <f>IFERROR(VLOOKUP($A6,delibb,2,0),0)*(Físico!O6)</f>
        <v>0</v>
      </c>
      <c r="Q6" s="1">
        <f>IFERROR(VLOOKUP($A6,delibb,2,0),0)*(Físico!P6)</f>
        <v>0</v>
      </c>
      <c r="R6" s="1">
        <f>IFERROR(VLOOKUP($A6,delibb,2,0),0)*(Físico!Q6)</f>
        <v>0</v>
      </c>
      <c r="S6" s="1">
        <f>IFERROR(VLOOKUP($A6,delibb,2,0),0)*(Físico!R6)</f>
        <v>0</v>
      </c>
      <c r="T6" s="1">
        <f>IFERROR(VLOOKUP($A6,delibb,2,0),0)*(Físico!S6)</f>
        <v>0</v>
      </c>
      <c r="U6" s="1">
        <f>IFERROR(VLOOKUP($A6,delibb,2,0),0)*(Físico!T6)</f>
        <v>0</v>
      </c>
      <c r="V6" s="1">
        <f>IFERROR(VLOOKUP($A6,delibb,2,0),0)*(Físico!U6)</f>
        <v>0</v>
      </c>
      <c r="W6" s="1">
        <f>IFERROR(VLOOKUP($A6,delibb,2,0),0)*(Físico!V6)</f>
        <v>0</v>
      </c>
      <c r="X6" s="1">
        <f>IFERROR(VLOOKUP($A6,delibb,2,0),0)*(Físico!W6)</f>
        <v>0</v>
      </c>
      <c r="Y6" s="1">
        <f>IFERROR(VLOOKUP($A6,delibb,2,0),0)*(Físico!X6)</f>
        <v>0</v>
      </c>
      <c r="Z6" s="1">
        <f>IFERROR(VLOOKUP($A6,delibb,2,0),0)*(Físico!Y6)</f>
        <v>0</v>
      </c>
      <c r="AA6" s="1">
        <f>IFERROR(VLOOKUP($A6,delibb,2,0),0)*(Físico!Z6)</f>
        <v>0</v>
      </c>
      <c r="AB6" s="1">
        <f>IFERROR(VLOOKUP($A6,delibb,2,0),0)*(Físico!AA6)</f>
        <v>0</v>
      </c>
      <c r="AC6" s="1">
        <f>IFERROR(VLOOKUP($A6,delibb,2,0),0)*(Físico!AB6)</f>
        <v>0</v>
      </c>
      <c r="AD6" s="1">
        <f>IFERROR(VLOOKUP($A6,delibb,2,0),0)*(Físico!AC6)</f>
        <v>0</v>
      </c>
      <c r="AE6" s="1">
        <f>IFERROR(VLOOKUP($A6,delibb,2,0),0)*(Físico!AD6)</f>
        <v>0</v>
      </c>
      <c r="AF6" s="1">
        <f>IFERROR(VLOOKUP($A6,delibb,2,0),0)*(Físico!AE6)</f>
        <v>0</v>
      </c>
      <c r="AG6" s="1">
        <f t="shared" si="1"/>
        <v>0</v>
      </c>
    </row>
    <row r="7" spans="1:33" x14ac:dyDescent="0.25">
      <c r="A7">
        <f t="shared" si="0"/>
        <v>41502005</v>
      </c>
      <c r="B7" t="s">
        <v>37</v>
      </c>
      <c r="C7" s="1">
        <f>IFERROR(VLOOKUP($A7,delibb,2,0),0)*(Físico!B7)</f>
        <v>0</v>
      </c>
      <c r="D7" s="1">
        <f>IFERROR(VLOOKUP($A7,delibb,2,0),0)*(Físico!C7)</f>
        <v>0</v>
      </c>
      <c r="E7" s="1">
        <f>IFERROR(VLOOKUP($A7,delibb,2,0),0)*(Físico!D7)</f>
        <v>0</v>
      </c>
      <c r="F7" s="1">
        <f>IFERROR(VLOOKUP($A7,delibb,2,0),0)*(Físico!E7)</f>
        <v>0</v>
      </c>
      <c r="G7" s="1">
        <f>IFERROR(VLOOKUP($A7,delibb,2,0),0)*(Físico!F7)</f>
        <v>0</v>
      </c>
      <c r="H7" s="1">
        <f>IFERROR(VLOOKUP($A7,delibb,2,0),0)*(Físico!G7)</f>
        <v>0</v>
      </c>
      <c r="I7" s="1">
        <f>IFERROR(VLOOKUP($A7,delibb,2,0),0)*(Físico!H7)</f>
        <v>0</v>
      </c>
      <c r="J7" s="1">
        <f>IFERROR(VLOOKUP($A7,delibb,2,0),0)*(Físico!I7)</f>
        <v>0</v>
      </c>
      <c r="K7" s="1">
        <f>IFERROR(VLOOKUP($A7,delibb,2,0),0)*(Físico!J7)</f>
        <v>0</v>
      </c>
      <c r="L7" s="1">
        <f>IFERROR(VLOOKUP($A7,delibb,2,0),0)*(Físico!K7)</f>
        <v>0</v>
      </c>
      <c r="M7" s="1">
        <f>IFERROR(VLOOKUP($A7,delibb,2,0),0)*(Físico!L7)</f>
        <v>0</v>
      </c>
      <c r="N7" s="1">
        <f>IFERROR(VLOOKUP($A7,delibb,2,0),0)*(Físico!M7)</f>
        <v>0</v>
      </c>
      <c r="O7" s="1">
        <f>IFERROR(VLOOKUP($A7,delibb,2,0),0)*(Físico!N7)</f>
        <v>0</v>
      </c>
      <c r="P7" s="1">
        <f>IFERROR(VLOOKUP($A7,delibb,2,0),0)*(Físico!O7)</f>
        <v>0</v>
      </c>
      <c r="Q7" s="1">
        <f>IFERROR(VLOOKUP($A7,delibb,2,0),0)*(Físico!P7)</f>
        <v>0</v>
      </c>
      <c r="R7" s="1">
        <f>IFERROR(VLOOKUP($A7,delibb,2,0),0)*(Físico!Q7)</f>
        <v>0</v>
      </c>
      <c r="S7" s="1">
        <f>IFERROR(VLOOKUP($A7,delibb,2,0),0)*(Físico!R7)</f>
        <v>0</v>
      </c>
      <c r="T7" s="1">
        <f>IFERROR(VLOOKUP($A7,delibb,2,0),0)*(Físico!S7)</f>
        <v>0</v>
      </c>
      <c r="U7" s="1">
        <f>IFERROR(VLOOKUP($A7,delibb,2,0),0)*(Físico!T7)</f>
        <v>0</v>
      </c>
      <c r="V7" s="1">
        <f>IFERROR(VLOOKUP($A7,delibb,2,0),0)*(Físico!U7)</f>
        <v>0</v>
      </c>
      <c r="W7" s="1">
        <f>IFERROR(VLOOKUP($A7,delibb,2,0),0)*(Físico!V7)</f>
        <v>0</v>
      </c>
      <c r="X7" s="1">
        <f>IFERROR(VLOOKUP($A7,delibb,2,0),0)*(Físico!W7)</f>
        <v>0</v>
      </c>
      <c r="Y7" s="1">
        <f>IFERROR(VLOOKUP($A7,delibb,2,0),0)*(Físico!X7)</f>
        <v>0</v>
      </c>
      <c r="Z7" s="1">
        <f>IFERROR(VLOOKUP($A7,delibb,2,0),0)*(Físico!Y7)</f>
        <v>0</v>
      </c>
      <c r="AA7" s="1">
        <f>IFERROR(VLOOKUP($A7,delibb,2,0),0)*(Físico!Z7)</f>
        <v>0</v>
      </c>
      <c r="AB7" s="1">
        <f>IFERROR(VLOOKUP($A7,delibb,2,0),0)*(Físico!AA7)</f>
        <v>0</v>
      </c>
      <c r="AC7" s="1">
        <f>IFERROR(VLOOKUP($A7,delibb,2,0),0)*(Físico!AB7)</f>
        <v>0</v>
      </c>
      <c r="AD7" s="1">
        <f>IFERROR(VLOOKUP($A7,delibb,2,0),0)*(Físico!AC7)</f>
        <v>0</v>
      </c>
      <c r="AE7" s="1">
        <f>IFERROR(VLOOKUP($A7,delibb,2,0),0)*(Físico!AD7)</f>
        <v>0</v>
      </c>
      <c r="AF7" s="1">
        <f>IFERROR(VLOOKUP($A7,delibb,2,0),0)*(Físico!AE7)</f>
        <v>0</v>
      </c>
      <c r="AG7" s="1">
        <f t="shared" si="1"/>
        <v>0</v>
      </c>
    </row>
    <row r="8" spans="1:33" x14ac:dyDescent="0.25">
      <c r="A8">
        <f t="shared" si="0"/>
        <v>41502006</v>
      </c>
      <c r="B8" t="s">
        <v>38</v>
      </c>
      <c r="C8" s="1">
        <f>IFERROR(VLOOKUP($A8,delibb,2,0),0)*(Físico!B8)</f>
        <v>0</v>
      </c>
      <c r="D8" s="1">
        <f>IFERROR(VLOOKUP($A8,delibb,2,0),0)*(Físico!C8)</f>
        <v>0</v>
      </c>
      <c r="E8" s="1">
        <f>IFERROR(VLOOKUP($A8,delibb,2,0),0)*(Físico!D8)</f>
        <v>0</v>
      </c>
      <c r="F8" s="1">
        <f>IFERROR(VLOOKUP($A8,delibb,2,0),0)*(Físico!E8)</f>
        <v>0</v>
      </c>
      <c r="G8" s="1">
        <f>IFERROR(VLOOKUP($A8,delibb,2,0),0)*(Físico!F8)</f>
        <v>0</v>
      </c>
      <c r="H8" s="1">
        <f>IFERROR(VLOOKUP($A8,delibb,2,0),0)*(Físico!G8)</f>
        <v>0</v>
      </c>
      <c r="I8" s="1">
        <f>IFERROR(VLOOKUP($A8,delibb,2,0),0)*(Físico!H8)</f>
        <v>0</v>
      </c>
      <c r="J8" s="1">
        <f>IFERROR(VLOOKUP($A8,delibb,2,0),0)*(Físico!I8)</f>
        <v>0</v>
      </c>
      <c r="K8" s="1">
        <f>IFERROR(VLOOKUP($A8,delibb,2,0),0)*(Físico!J8)</f>
        <v>0</v>
      </c>
      <c r="L8" s="1">
        <f>IFERROR(VLOOKUP($A8,delibb,2,0),0)*(Físico!K8)</f>
        <v>0</v>
      </c>
      <c r="M8" s="1">
        <f>IFERROR(VLOOKUP($A8,delibb,2,0),0)*(Físico!L8)</f>
        <v>0</v>
      </c>
      <c r="N8" s="1">
        <f>IFERROR(VLOOKUP($A8,delibb,2,0),0)*(Físico!M8)</f>
        <v>0</v>
      </c>
      <c r="O8" s="1">
        <f>IFERROR(VLOOKUP($A8,delibb,2,0),0)*(Físico!N8)</f>
        <v>0</v>
      </c>
      <c r="P8" s="1">
        <f>IFERROR(VLOOKUP($A8,delibb,2,0),0)*(Físico!O8)</f>
        <v>0</v>
      </c>
      <c r="Q8" s="1">
        <f>IFERROR(VLOOKUP($A8,delibb,2,0),0)*(Físico!P8)</f>
        <v>0</v>
      </c>
      <c r="R8" s="1">
        <f>IFERROR(VLOOKUP($A8,delibb,2,0),0)*(Físico!Q8)</f>
        <v>0</v>
      </c>
      <c r="S8" s="1">
        <f>IFERROR(VLOOKUP($A8,delibb,2,0),0)*(Físico!R8)</f>
        <v>0</v>
      </c>
      <c r="T8" s="1">
        <f>IFERROR(VLOOKUP($A8,delibb,2,0),0)*(Físico!S8)</f>
        <v>0</v>
      </c>
      <c r="U8" s="1">
        <f>IFERROR(VLOOKUP($A8,delibb,2,0),0)*(Físico!T8)</f>
        <v>0</v>
      </c>
      <c r="V8" s="1">
        <f>IFERROR(VLOOKUP($A8,delibb,2,0),0)*(Físico!U8)</f>
        <v>0</v>
      </c>
      <c r="W8" s="1">
        <f>IFERROR(VLOOKUP($A8,delibb,2,0),0)*(Físico!V8)</f>
        <v>0</v>
      </c>
      <c r="X8" s="1">
        <f>IFERROR(VLOOKUP($A8,delibb,2,0),0)*(Físico!W8)</f>
        <v>0</v>
      </c>
      <c r="Y8" s="1">
        <f>IFERROR(VLOOKUP($A8,delibb,2,0),0)*(Físico!X8)</f>
        <v>0</v>
      </c>
      <c r="Z8" s="1">
        <f>IFERROR(VLOOKUP($A8,delibb,2,0),0)*(Físico!Y8)</f>
        <v>0</v>
      </c>
      <c r="AA8" s="1">
        <f>IFERROR(VLOOKUP($A8,delibb,2,0),0)*(Físico!Z8)</f>
        <v>0</v>
      </c>
      <c r="AB8" s="1">
        <f>IFERROR(VLOOKUP($A8,delibb,2,0),0)*(Físico!AA8)</f>
        <v>0</v>
      </c>
      <c r="AC8" s="1">
        <f>IFERROR(VLOOKUP($A8,delibb,2,0),0)*(Físico!AB8)</f>
        <v>0</v>
      </c>
      <c r="AD8" s="1">
        <f>IFERROR(VLOOKUP($A8,delibb,2,0),0)*(Físico!AC8)</f>
        <v>0</v>
      </c>
      <c r="AE8" s="1">
        <f>IFERROR(VLOOKUP($A8,delibb,2,0),0)*(Físico!AD8)</f>
        <v>0</v>
      </c>
      <c r="AF8" s="1">
        <f>IFERROR(VLOOKUP($A8,delibb,2,0),0)*(Físico!AE8)</f>
        <v>0</v>
      </c>
      <c r="AG8" s="1">
        <f t="shared" si="1"/>
        <v>0</v>
      </c>
    </row>
    <row r="9" spans="1:33" x14ac:dyDescent="0.25">
      <c r="A9">
        <f t="shared" si="0"/>
        <v>41502007</v>
      </c>
      <c r="B9" t="s">
        <v>39</v>
      </c>
      <c r="C9" s="1">
        <f>IFERROR(VLOOKUP($A9,delibb,2,0),0)*(Físico!B9)</f>
        <v>0</v>
      </c>
      <c r="D9" s="1">
        <f>IFERROR(VLOOKUP($A9,delibb,2,0),0)*(Físico!C9)</f>
        <v>0</v>
      </c>
      <c r="E9" s="1">
        <f>IFERROR(VLOOKUP($A9,delibb,2,0),0)*(Físico!D9)</f>
        <v>0</v>
      </c>
      <c r="F9" s="1">
        <f>IFERROR(VLOOKUP($A9,delibb,2,0),0)*(Físico!E9)</f>
        <v>0</v>
      </c>
      <c r="G9" s="1">
        <f>IFERROR(VLOOKUP($A9,delibb,2,0),0)*(Físico!F9)</f>
        <v>0</v>
      </c>
      <c r="H9" s="1">
        <f>IFERROR(VLOOKUP($A9,delibb,2,0),0)*(Físico!G9)</f>
        <v>0</v>
      </c>
      <c r="I9" s="1">
        <f>IFERROR(VLOOKUP($A9,delibb,2,0),0)*(Físico!H9)</f>
        <v>0</v>
      </c>
      <c r="J9" s="1">
        <f>IFERROR(VLOOKUP($A9,delibb,2,0),0)*(Físico!I9)</f>
        <v>0</v>
      </c>
      <c r="K9" s="1">
        <f>IFERROR(VLOOKUP($A9,delibb,2,0),0)*(Físico!J9)</f>
        <v>0</v>
      </c>
      <c r="L9" s="1">
        <f>IFERROR(VLOOKUP($A9,delibb,2,0),0)*(Físico!K9)</f>
        <v>0</v>
      </c>
      <c r="M9" s="1">
        <f>IFERROR(VLOOKUP($A9,delibb,2,0),0)*(Físico!L9)</f>
        <v>0</v>
      </c>
      <c r="N9" s="1">
        <f>IFERROR(VLOOKUP($A9,delibb,2,0),0)*(Físico!M9)</f>
        <v>0</v>
      </c>
      <c r="O9" s="1">
        <f>IFERROR(VLOOKUP($A9,delibb,2,0),0)*(Físico!N9)</f>
        <v>0</v>
      </c>
      <c r="P9" s="1">
        <f>IFERROR(VLOOKUP($A9,delibb,2,0),0)*(Físico!O9)</f>
        <v>0</v>
      </c>
      <c r="Q9" s="1">
        <f>IFERROR(VLOOKUP($A9,delibb,2,0),0)*(Físico!P9)</f>
        <v>0</v>
      </c>
      <c r="R9" s="1">
        <f>IFERROR(VLOOKUP($A9,delibb,2,0),0)*(Físico!Q9)</f>
        <v>0</v>
      </c>
      <c r="S9" s="1">
        <f>IFERROR(VLOOKUP($A9,delibb,2,0),0)*(Físico!R9)</f>
        <v>0</v>
      </c>
      <c r="T9" s="1">
        <f>IFERROR(VLOOKUP($A9,delibb,2,0),0)*(Físico!S9)</f>
        <v>0</v>
      </c>
      <c r="U9" s="1">
        <f>IFERROR(VLOOKUP($A9,delibb,2,0),0)*(Físico!T9)</f>
        <v>0</v>
      </c>
      <c r="V9" s="1">
        <f>IFERROR(VLOOKUP($A9,delibb,2,0),0)*(Físico!U9)</f>
        <v>0</v>
      </c>
      <c r="W9" s="1">
        <f>IFERROR(VLOOKUP($A9,delibb,2,0),0)*(Físico!V9)</f>
        <v>0</v>
      </c>
      <c r="X9" s="1">
        <f>IFERROR(VLOOKUP($A9,delibb,2,0),0)*(Físico!W9)</f>
        <v>0</v>
      </c>
      <c r="Y9" s="1">
        <f>IFERROR(VLOOKUP($A9,delibb,2,0),0)*(Físico!X9)</f>
        <v>0</v>
      </c>
      <c r="Z9" s="1">
        <f>IFERROR(VLOOKUP($A9,delibb,2,0),0)*(Físico!Y9)</f>
        <v>0</v>
      </c>
      <c r="AA9" s="1">
        <f>IFERROR(VLOOKUP($A9,delibb,2,0),0)*(Físico!Z9)</f>
        <v>0</v>
      </c>
      <c r="AB9" s="1">
        <f>IFERROR(VLOOKUP($A9,delibb,2,0),0)*(Físico!AA9)</f>
        <v>0</v>
      </c>
      <c r="AC9" s="1">
        <f>IFERROR(VLOOKUP($A9,delibb,2,0),0)*(Físico!AB9)</f>
        <v>0</v>
      </c>
      <c r="AD9" s="1">
        <f>IFERROR(VLOOKUP($A9,delibb,2,0),0)*(Físico!AC9)</f>
        <v>0</v>
      </c>
      <c r="AE9" s="1">
        <f>IFERROR(VLOOKUP($A9,delibb,2,0),0)*(Físico!AD9)</f>
        <v>0</v>
      </c>
      <c r="AF9" s="1">
        <f>IFERROR(VLOOKUP($A9,delibb,2,0),0)*(Físico!AE9)</f>
        <v>0</v>
      </c>
      <c r="AG9" s="1">
        <f t="shared" si="1"/>
        <v>0</v>
      </c>
    </row>
    <row r="10" spans="1:33" x14ac:dyDescent="0.25">
      <c r="A10">
        <f t="shared" si="0"/>
        <v>41603028</v>
      </c>
      <c r="B10" t="s">
        <v>40</v>
      </c>
      <c r="C10" s="1">
        <f>IFERROR(VLOOKUP($A10,delibb,2,0),0)*(Físico!B10)</f>
        <v>0</v>
      </c>
      <c r="D10" s="1">
        <f>IFERROR(VLOOKUP($A10,delibb,2,0),0)*(Físico!C10)</f>
        <v>0</v>
      </c>
      <c r="E10" s="1">
        <f>IFERROR(VLOOKUP($A10,delibb,2,0),0)*(Físico!D10)</f>
        <v>0</v>
      </c>
      <c r="F10" s="1">
        <f>IFERROR(VLOOKUP($A10,delibb,2,0),0)*(Físico!E10)</f>
        <v>0</v>
      </c>
      <c r="G10" s="1">
        <f>IFERROR(VLOOKUP($A10,delibb,2,0),0)*(Físico!F10)</f>
        <v>0</v>
      </c>
      <c r="H10" s="1">
        <f>IFERROR(VLOOKUP($A10,delibb,2,0),0)*(Físico!G10)</f>
        <v>0</v>
      </c>
      <c r="I10" s="1">
        <f>IFERROR(VLOOKUP($A10,delibb,2,0),0)*(Físico!H10)</f>
        <v>0</v>
      </c>
      <c r="J10" s="1">
        <f>IFERROR(VLOOKUP($A10,delibb,2,0),0)*(Físico!I10)</f>
        <v>0</v>
      </c>
      <c r="K10" s="1">
        <f>IFERROR(VLOOKUP($A10,delibb,2,0),0)*(Físico!J10)</f>
        <v>0</v>
      </c>
      <c r="L10" s="1">
        <f>IFERROR(VLOOKUP($A10,delibb,2,0),0)*(Físico!K10)</f>
        <v>0</v>
      </c>
      <c r="M10" s="1">
        <f>IFERROR(VLOOKUP($A10,delibb,2,0),0)*(Físico!L10)</f>
        <v>0</v>
      </c>
      <c r="N10" s="1">
        <f>IFERROR(VLOOKUP($A10,delibb,2,0),0)*(Físico!M10)</f>
        <v>0</v>
      </c>
      <c r="O10" s="1">
        <f>IFERROR(VLOOKUP($A10,delibb,2,0),0)*(Físico!N10)</f>
        <v>910.5</v>
      </c>
      <c r="P10" s="1">
        <f>IFERROR(VLOOKUP($A10,delibb,2,0),0)*(Físico!O10)</f>
        <v>0</v>
      </c>
      <c r="Q10" s="1">
        <f>IFERROR(VLOOKUP($A10,delibb,2,0),0)*(Físico!P10)</f>
        <v>0</v>
      </c>
      <c r="R10" s="1">
        <f>IFERROR(VLOOKUP($A10,delibb,2,0),0)*(Físico!Q10)</f>
        <v>0</v>
      </c>
      <c r="S10" s="1">
        <f>IFERROR(VLOOKUP($A10,delibb,2,0),0)*(Físico!R10)</f>
        <v>0</v>
      </c>
      <c r="T10" s="1">
        <f>IFERROR(VLOOKUP($A10,delibb,2,0),0)*(Físico!S10)</f>
        <v>0</v>
      </c>
      <c r="U10" s="1">
        <f>IFERROR(VLOOKUP($A10,delibb,2,0),0)*(Físico!T10)</f>
        <v>0</v>
      </c>
      <c r="V10" s="1">
        <f>IFERROR(VLOOKUP($A10,delibb,2,0),0)*(Físico!U10)</f>
        <v>0</v>
      </c>
      <c r="W10" s="1">
        <f>IFERROR(VLOOKUP($A10,delibb,2,0),0)*(Físico!V10)</f>
        <v>0</v>
      </c>
      <c r="X10" s="1">
        <f>IFERROR(VLOOKUP($A10,delibb,2,0),0)*(Físico!W10)</f>
        <v>0</v>
      </c>
      <c r="Y10" s="1">
        <f>IFERROR(VLOOKUP($A10,delibb,2,0),0)*(Físico!X10)</f>
        <v>0</v>
      </c>
      <c r="Z10" s="1">
        <f>IFERROR(VLOOKUP($A10,delibb,2,0),0)*(Físico!Y10)</f>
        <v>0</v>
      </c>
      <c r="AA10" s="1">
        <f>IFERROR(VLOOKUP($A10,delibb,2,0),0)*(Físico!Z10)</f>
        <v>0</v>
      </c>
      <c r="AB10" s="1">
        <f>IFERROR(VLOOKUP($A10,delibb,2,0),0)*(Físico!AA10)</f>
        <v>0</v>
      </c>
      <c r="AC10" s="1">
        <f>IFERROR(VLOOKUP($A10,delibb,2,0),0)*(Físico!AB10)</f>
        <v>0</v>
      </c>
      <c r="AD10" s="1">
        <f>IFERROR(VLOOKUP($A10,delibb,2,0),0)*(Físico!AC10)</f>
        <v>0</v>
      </c>
      <c r="AE10" s="1">
        <f>IFERROR(VLOOKUP($A10,delibb,2,0),0)*(Físico!AD10)</f>
        <v>0</v>
      </c>
      <c r="AF10" s="1">
        <f>IFERROR(VLOOKUP($A10,delibb,2,0),0)*(Físico!AE10)</f>
        <v>0</v>
      </c>
      <c r="AG10" s="1">
        <f t="shared" si="1"/>
        <v>910.5</v>
      </c>
    </row>
    <row r="11" spans="1:33" x14ac:dyDescent="0.25">
      <c r="A11">
        <f t="shared" si="0"/>
        <v>41606006</v>
      </c>
      <c r="B11" t="s">
        <v>41</v>
      </c>
      <c r="C11" s="1">
        <f>IFERROR(VLOOKUP($A11,delibb,2,0),0)*(Físico!B11)</f>
        <v>0</v>
      </c>
      <c r="D11" s="1">
        <f>IFERROR(VLOOKUP($A11,delibb,2,0),0)*(Físico!C11)</f>
        <v>0</v>
      </c>
      <c r="E11" s="1">
        <f>IFERROR(VLOOKUP($A11,delibb,2,0),0)*(Físico!D11)</f>
        <v>0</v>
      </c>
      <c r="F11" s="1">
        <f>IFERROR(VLOOKUP($A11,delibb,2,0),0)*(Físico!E11)</f>
        <v>0</v>
      </c>
      <c r="G11" s="1">
        <f>IFERROR(VLOOKUP($A11,delibb,2,0),0)*(Físico!F11)</f>
        <v>0</v>
      </c>
      <c r="H11" s="1">
        <f>IFERROR(VLOOKUP($A11,delibb,2,0),0)*(Físico!G11)</f>
        <v>0</v>
      </c>
      <c r="I11" s="1">
        <f>IFERROR(VLOOKUP($A11,delibb,2,0),0)*(Físico!H11)</f>
        <v>10806.86</v>
      </c>
      <c r="J11" s="1">
        <f>IFERROR(VLOOKUP($A11,delibb,2,0),0)*(Físico!I11)</f>
        <v>0</v>
      </c>
      <c r="K11" s="1">
        <f>IFERROR(VLOOKUP($A11,delibb,2,0),0)*(Físico!J11)</f>
        <v>0</v>
      </c>
      <c r="L11" s="1">
        <f>IFERROR(VLOOKUP($A11,delibb,2,0),0)*(Físico!K11)</f>
        <v>0</v>
      </c>
      <c r="M11" s="1">
        <f>IFERROR(VLOOKUP($A11,delibb,2,0),0)*(Físico!L11)</f>
        <v>0</v>
      </c>
      <c r="N11" s="1">
        <f>IFERROR(VLOOKUP($A11,delibb,2,0),0)*(Físico!M11)</f>
        <v>0</v>
      </c>
      <c r="O11" s="1">
        <f>IFERROR(VLOOKUP($A11,delibb,2,0),0)*(Físico!N11)</f>
        <v>0</v>
      </c>
      <c r="P11" s="1">
        <f>IFERROR(VLOOKUP($A11,delibb,2,0),0)*(Físico!O11)</f>
        <v>0</v>
      </c>
      <c r="Q11" s="1">
        <f>IFERROR(VLOOKUP($A11,delibb,2,0),0)*(Físico!P11)</f>
        <v>0</v>
      </c>
      <c r="R11" s="1">
        <f>IFERROR(VLOOKUP($A11,delibb,2,0),0)*(Físico!Q11)</f>
        <v>0</v>
      </c>
      <c r="S11" s="1">
        <f>IFERROR(VLOOKUP($A11,delibb,2,0),0)*(Físico!R11)</f>
        <v>0</v>
      </c>
      <c r="T11" s="1">
        <f>IFERROR(VLOOKUP($A11,delibb,2,0),0)*(Físico!S11)</f>
        <v>5403.43</v>
      </c>
      <c r="U11" s="1">
        <f>IFERROR(VLOOKUP($A11,delibb,2,0),0)*(Físico!T11)</f>
        <v>0</v>
      </c>
      <c r="V11" s="1">
        <f>IFERROR(VLOOKUP($A11,delibb,2,0),0)*(Físico!U11)</f>
        <v>0</v>
      </c>
      <c r="W11" s="1">
        <f>IFERROR(VLOOKUP($A11,delibb,2,0),0)*(Físico!V11)</f>
        <v>0</v>
      </c>
      <c r="X11" s="1">
        <f>IFERROR(VLOOKUP($A11,delibb,2,0),0)*(Físico!W11)</f>
        <v>0</v>
      </c>
      <c r="Y11" s="1">
        <f>IFERROR(VLOOKUP($A11,delibb,2,0),0)*(Físico!X11)</f>
        <v>0</v>
      </c>
      <c r="Z11" s="1">
        <f>IFERROR(VLOOKUP($A11,delibb,2,0),0)*(Físico!Y11)</f>
        <v>0</v>
      </c>
      <c r="AA11" s="1">
        <f>IFERROR(VLOOKUP($A11,delibb,2,0),0)*(Físico!Z11)</f>
        <v>0</v>
      </c>
      <c r="AB11" s="1">
        <f>IFERROR(VLOOKUP($A11,delibb,2,0),0)*(Físico!AA11)</f>
        <v>0</v>
      </c>
      <c r="AC11" s="1">
        <f>IFERROR(VLOOKUP($A11,delibb,2,0),0)*(Físico!AB11)</f>
        <v>0</v>
      </c>
      <c r="AD11" s="1">
        <f>IFERROR(VLOOKUP($A11,delibb,2,0),0)*(Físico!AC11)</f>
        <v>0</v>
      </c>
      <c r="AE11" s="1">
        <f>IFERROR(VLOOKUP($A11,delibb,2,0),0)*(Físico!AD11)</f>
        <v>0</v>
      </c>
      <c r="AF11" s="1">
        <f>IFERROR(VLOOKUP($A11,delibb,2,0),0)*(Físico!AE11)</f>
        <v>0</v>
      </c>
      <c r="AG11" s="1">
        <f t="shared" si="1"/>
        <v>16210.29</v>
      </c>
    </row>
    <row r="12" spans="1:33" x14ac:dyDescent="0.25">
      <c r="A12">
        <f t="shared" si="0"/>
        <v>41608003</v>
      </c>
      <c r="B12" t="s">
        <v>42</v>
      </c>
      <c r="C12" s="1">
        <f>IFERROR(VLOOKUP($A12,delibb,2,0),0)*(Físico!B12)</f>
        <v>0</v>
      </c>
      <c r="D12" s="1">
        <f>IFERROR(VLOOKUP($A12,delibb,2,0),0)*(Físico!C12)</f>
        <v>0</v>
      </c>
      <c r="E12" s="1">
        <f>IFERROR(VLOOKUP($A12,delibb,2,0),0)*(Físico!D12)</f>
        <v>0</v>
      </c>
      <c r="F12" s="1">
        <f>IFERROR(VLOOKUP($A12,delibb,2,0),0)*(Físico!E12)</f>
        <v>0</v>
      </c>
      <c r="G12" s="1">
        <f>IFERROR(VLOOKUP($A12,delibb,2,0),0)*(Físico!F12)</f>
        <v>0</v>
      </c>
      <c r="H12" s="1">
        <f>IFERROR(VLOOKUP($A12,delibb,2,0),0)*(Físico!G12)</f>
        <v>0</v>
      </c>
      <c r="I12" s="1">
        <f>IFERROR(VLOOKUP($A12,delibb,2,0),0)*(Físico!H12)</f>
        <v>0</v>
      </c>
      <c r="J12" s="1">
        <f>IFERROR(VLOOKUP($A12,delibb,2,0),0)*(Físico!I12)</f>
        <v>0</v>
      </c>
      <c r="K12" s="1">
        <f>IFERROR(VLOOKUP($A12,delibb,2,0),0)*(Físico!J12)</f>
        <v>0</v>
      </c>
      <c r="L12" s="1">
        <f>IFERROR(VLOOKUP($A12,delibb,2,0),0)*(Físico!K12)</f>
        <v>0</v>
      </c>
      <c r="M12" s="1">
        <f>IFERROR(VLOOKUP($A12,delibb,2,0),0)*(Físico!L12)</f>
        <v>0</v>
      </c>
      <c r="N12" s="1">
        <f>IFERROR(VLOOKUP($A12,delibb,2,0),0)*(Físico!M12)</f>
        <v>0</v>
      </c>
      <c r="O12" s="1">
        <f>IFERROR(VLOOKUP($A12,delibb,2,0),0)*(Físico!N12)</f>
        <v>792.36</v>
      </c>
      <c r="P12" s="1">
        <f>IFERROR(VLOOKUP($A12,delibb,2,0),0)*(Físico!O12)</f>
        <v>0</v>
      </c>
      <c r="Q12" s="1">
        <f>IFERROR(VLOOKUP($A12,delibb,2,0),0)*(Físico!P12)</f>
        <v>0</v>
      </c>
      <c r="R12" s="1">
        <f>IFERROR(VLOOKUP($A12,delibb,2,0),0)*(Físico!Q12)</f>
        <v>0</v>
      </c>
      <c r="S12" s="1">
        <f>IFERROR(VLOOKUP($A12,delibb,2,0),0)*(Físico!R12)</f>
        <v>0</v>
      </c>
      <c r="T12" s="1">
        <f>IFERROR(VLOOKUP($A12,delibb,2,0),0)*(Físico!S12)</f>
        <v>0</v>
      </c>
      <c r="U12" s="1">
        <f>IFERROR(VLOOKUP($A12,delibb,2,0),0)*(Físico!T12)</f>
        <v>0</v>
      </c>
      <c r="V12" s="1">
        <f>IFERROR(VLOOKUP($A12,delibb,2,0),0)*(Físico!U12)</f>
        <v>0</v>
      </c>
      <c r="W12" s="1">
        <f>IFERROR(VLOOKUP($A12,delibb,2,0),0)*(Físico!V12)</f>
        <v>0</v>
      </c>
      <c r="X12" s="1">
        <f>IFERROR(VLOOKUP($A12,delibb,2,0),0)*(Físico!W12)</f>
        <v>0</v>
      </c>
      <c r="Y12" s="1">
        <f>IFERROR(VLOOKUP($A12,delibb,2,0),0)*(Físico!X12)</f>
        <v>0</v>
      </c>
      <c r="Z12" s="1">
        <f>IFERROR(VLOOKUP($A12,delibb,2,0),0)*(Físico!Y12)</f>
        <v>0</v>
      </c>
      <c r="AA12" s="1">
        <f>IFERROR(VLOOKUP($A12,delibb,2,0),0)*(Físico!Z12)</f>
        <v>0</v>
      </c>
      <c r="AB12" s="1">
        <f>IFERROR(VLOOKUP($A12,delibb,2,0),0)*(Físico!AA12)</f>
        <v>0</v>
      </c>
      <c r="AC12" s="1">
        <f>IFERROR(VLOOKUP($A12,delibb,2,0),0)*(Físico!AB12)</f>
        <v>0</v>
      </c>
      <c r="AD12" s="1">
        <f>IFERROR(VLOOKUP($A12,delibb,2,0),0)*(Físico!AC12)</f>
        <v>0</v>
      </c>
      <c r="AE12" s="1">
        <f>IFERROR(VLOOKUP($A12,delibb,2,0),0)*(Físico!AD12)</f>
        <v>0</v>
      </c>
      <c r="AF12" s="1">
        <f>IFERROR(VLOOKUP($A12,delibb,2,0),0)*(Físico!AE12)</f>
        <v>0</v>
      </c>
      <c r="AG12" s="1">
        <f t="shared" si="1"/>
        <v>792.36</v>
      </c>
    </row>
    <row r="13" spans="1:33" x14ac:dyDescent="0.25">
      <c r="A13">
        <f t="shared" si="0"/>
        <v>41608008</v>
      </c>
      <c r="B13" t="s">
        <v>43</v>
      </c>
      <c r="C13" s="1">
        <f>IFERROR(VLOOKUP($A13,delibb,2,0),0)*(Físico!B13)</f>
        <v>0</v>
      </c>
      <c r="D13" s="1">
        <f>IFERROR(VLOOKUP($A13,delibb,2,0),0)*(Físico!C13)</f>
        <v>0</v>
      </c>
      <c r="E13" s="1">
        <f>IFERROR(VLOOKUP($A13,delibb,2,0),0)*(Físico!D13)</f>
        <v>0</v>
      </c>
      <c r="F13" s="1">
        <f>IFERROR(VLOOKUP($A13,delibb,2,0),0)*(Físico!E13)</f>
        <v>0</v>
      </c>
      <c r="G13" s="1">
        <f>IFERROR(VLOOKUP($A13,delibb,2,0),0)*(Físico!F13)</f>
        <v>0</v>
      </c>
      <c r="H13" s="1">
        <f>IFERROR(VLOOKUP($A13,delibb,2,0),0)*(Físico!G13)</f>
        <v>0</v>
      </c>
      <c r="I13" s="1">
        <f>IFERROR(VLOOKUP($A13,delibb,2,0),0)*(Físico!H13)</f>
        <v>0</v>
      </c>
      <c r="J13" s="1">
        <f>IFERROR(VLOOKUP($A13,delibb,2,0),0)*(Físico!I13)</f>
        <v>0</v>
      </c>
      <c r="K13" s="1">
        <f>IFERROR(VLOOKUP($A13,delibb,2,0),0)*(Físico!J13)</f>
        <v>0</v>
      </c>
      <c r="L13" s="1">
        <f>IFERROR(VLOOKUP($A13,delibb,2,0),0)*(Físico!K13)</f>
        <v>0</v>
      </c>
      <c r="M13" s="1">
        <f>IFERROR(VLOOKUP($A13,delibb,2,0),0)*(Físico!L13)</f>
        <v>0</v>
      </c>
      <c r="N13" s="1">
        <f>IFERROR(VLOOKUP($A13,delibb,2,0),0)*(Físico!M13)</f>
        <v>0</v>
      </c>
      <c r="O13" s="1">
        <f>IFERROR(VLOOKUP($A13,delibb,2,0),0)*(Físico!N13)</f>
        <v>3359.04</v>
      </c>
      <c r="P13" s="1">
        <f>IFERROR(VLOOKUP($A13,delibb,2,0),0)*(Físico!O13)</f>
        <v>0</v>
      </c>
      <c r="Q13" s="1">
        <f>IFERROR(VLOOKUP($A13,delibb,2,0),0)*(Físico!P13)</f>
        <v>0</v>
      </c>
      <c r="R13" s="1">
        <f>IFERROR(VLOOKUP($A13,delibb,2,0),0)*(Físico!Q13)</f>
        <v>0</v>
      </c>
      <c r="S13" s="1">
        <f>IFERROR(VLOOKUP($A13,delibb,2,0),0)*(Físico!R13)</f>
        <v>0</v>
      </c>
      <c r="T13" s="1">
        <f>IFERROR(VLOOKUP($A13,delibb,2,0),0)*(Físico!S13)</f>
        <v>6718.08</v>
      </c>
      <c r="U13" s="1">
        <f>IFERROR(VLOOKUP($A13,delibb,2,0),0)*(Físico!T13)</f>
        <v>0</v>
      </c>
      <c r="V13" s="1">
        <f>IFERROR(VLOOKUP($A13,delibb,2,0),0)*(Físico!U13)</f>
        <v>0</v>
      </c>
      <c r="W13" s="1">
        <f>IFERROR(VLOOKUP($A13,delibb,2,0),0)*(Físico!V13)</f>
        <v>0</v>
      </c>
      <c r="X13" s="1">
        <f>IFERROR(VLOOKUP($A13,delibb,2,0),0)*(Físico!W13)</f>
        <v>0</v>
      </c>
      <c r="Y13" s="1">
        <f>IFERROR(VLOOKUP($A13,delibb,2,0),0)*(Físico!X13)</f>
        <v>0</v>
      </c>
      <c r="Z13" s="1">
        <f>IFERROR(VLOOKUP($A13,delibb,2,0),0)*(Físico!Y13)</f>
        <v>0</v>
      </c>
      <c r="AA13" s="1">
        <f>IFERROR(VLOOKUP($A13,delibb,2,0),0)*(Físico!Z13)</f>
        <v>0</v>
      </c>
      <c r="AB13" s="1">
        <f>IFERROR(VLOOKUP($A13,delibb,2,0),0)*(Físico!AA13)</f>
        <v>0</v>
      </c>
      <c r="AC13" s="1">
        <f>IFERROR(VLOOKUP($A13,delibb,2,0),0)*(Físico!AB13)</f>
        <v>0</v>
      </c>
      <c r="AD13" s="1">
        <f>IFERROR(VLOOKUP($A13,delibb,2,0),0)*(Físico!AC13)</f>
        <v>0</v>
      </c>
      <c r="AE13" s="1">
        <f>IFERROR(VLOOKUP($A13,delibb,2,0),0)*(Físico!AD13)</f>
        <v>0</v>
      </c>
      <c r="AF13" s="1">
        <f>IFERROR(VLOOKUP($A13,delibb,2,0),0)*(Físico!AE13)</f>
        <v>0</v>
      </c>
      <c r="AG13" s="1">
        <f t="shared" si="1"/>
        <v>10077.119999999999</v>
      </c>
    </row>
    <row r="14" spans="1:33" x14ac:dyDescent="0.25">
      <c r="A14">
        <f t="shared" si="0"/>
        <v>41611006</v>
      </c>
      <c r="B14" t="s">
        <v>44</v>
      </c>
      <c r="C14" s="1">
        <f>IFERROR(VLOOKUP($A14,delibb,2,0),0)*(Físico!B14)</f>
        <v>0</v>
      </c>
      <c r="D14" s="1">
        <f>IFERROR(VLOOKUP($A14,delibb,2,0),0)*(Físico!C14)</f>
        <v>0</v>
      </c>
      <c r="E14" s="1">
        <f>IFERROR(VLOOKUP($A14,delibb,2,0),0)*(Físico!D14)</f>
        <v>0</v>
      </c>
      <c r="F14" s="1">
        <f>IFERROR(VLOOKUP($A14,delibb,2,0),0)*(Físico!E14)</f>
        <v>0</v>
      </c>
      <c r="G14" s="1">
        <f>IFERROR(VLOOKUP($A14,delibb,2,0),0)*(Físico!F14)</f>
        <v>0</v>
      </c>
      <c r="H14" s="1">
        <f>IFERROR(VLOOKUP($A14,delibb,2,0),0)*(Físico!G14)</f>
        <v>0</v>
      </c>
      <c r="I14" s="1">
        <f>IFERROR(VLOOKUP($A14,delibb,2,0),0)*(Físico!H14)</f>
        <v>2954.54</v>
      </c>
      <c r="J14" s="1">
        <f>IFERROR(VLOOKUP($A14,delibb,2,0),0)*(Físico!I14)</f>
        <v>0</v>
      </c>
      <c r="K14" s="1">
        <f>IFERROR(VLOOKUP($A14,delibb,2,0),0)*(Físico!J14)</f>
        <v>0</v>
      </c>
      <c r="L14" s="1">
        <f>IFERROR(VLOOKUP($A14,delibb,2,0),0)*(Físico!K14)</f>
        <v>0</v>
      </c>
      <c r="M14" s="1">
        <f>IFERROR(VLOOKUP($A14,delibb,2,0),0)*(Físico!L14)</f>
        <v>0</v>
      </c>
      <c r="N14" s="1">
        <f>IFERROR(VLOOKUP($A14,delibb,2,0),0)*(Físico!M14)</f>
        <v>0</v>
      </c>
      <c r="O14" s="1">
        <f>IFERROR(VLOOKUP($A14,delibb,2,0),0)*(Físico!N14)</f>
        <v>0</v>
      </c>
      <c r="P14" s="1">
        <f>IFERROR(VLOOKUP($A14,delibb,2,0),0)*(Físico!O14)</f>
        <v>0</v>
      </c>
      <c r="Q14" s="1">
        <f>IFERROR(VLOOKUP($A14,delibb,2,0),0)*(Físico!P14)</f>
        <v>0</v>
      </c>
      <c r="R14" s="1">
        <f>IFERROR(VLOOKUP($A14,delibb,2,0),0)*(Físico!Q14)</f>
        <v>0</v>
      </c>
      <c r="S14" s="1">
        <f>IFERROR(VLOOKUP($A14,delibb,2,0),0)*(Físico!R14)</f>
        <v>0</v>
      </c>
      <c r="T14" s="1">
        <f>IFERROR(VLOOKUP($A14,delibb,2,0),0)*(Físico!S14)</f>
        <v>0</v>
      </c>
      <c r="U14" s="1">
        <f>IFERROR(VLOOKUP($A14,delibb,2,0),0)*(Físico!T14)</f>
        <v>0</v>
      </c>
      <c r="V14" s="1">
        <f>IFERROR(VLOOKUP($A14,delibb,2,0),0)*(Físico!U14)</f>
        <v>0</v>
      </c>
      <c r="W14" s="1">
        <f>IFERROR(VLOOKUP($A14,delibb,2,0),0)*(Físico!V14)</f>
        <v>0</v>
      </c>
      <c r="X14" s="1">
        <f>IFERROR(VLOOKUP($A14,delibb,2,0),0)*(Físico!W14)</f>
        <v>0</v>
      </c>
      <c r="Y14" s="1">
        <f>IFERROR(VLOOKUP($A14,delibb,2,0),0)*(Físico!X14)</f>
        <v>0</v>
      </c>
      <c r="Z14" s="1">
        <f>IFERROR(VLOOKUP($A14,delibb,2,0),0)*(Físico!Y14)</f>
        <v>0</v>
      </c>
      <c r="AA14" s="1">
        <f>IFERROR(VLOOKUP($A14,delibb,2,0),0)*(Físico!Z14)</f>
        <v>0</v>
      </c>
      <c r="AB14" s="1">
        <f>IFERROR(VLOOKUP($A14,delibb,2,0),0)*(Físico!AA14)</f>
        <v>0</v>
      </c>
      <c r="AC14" s="1">
        <f>IFERROR(VLOOKUP($A14,delibb,2,0),0)*(Físico!AB14)</f>
        <v>0</v>
      </c>
      <c r="AD14" s="1">
        <f>IFERROR(VLOOKUP($A14,delibb,2,0),0)*(Físico!AC14)</f>
        <v>0</v>
      </c>
      <c r="AE14" s="1">
        <f>IFERROR(VLOOKUP($A14,delibb,2,0),0)*(Físico!AD14)</f>
        <v>0</v>
      </c>
      <c r="AF14" s="1">
        <f>IFERROR(VLOOKUP($A14,delibb,2,0),0)*(Físico!AE14)</f>
        <v>0</v>
      </c>
      <c r="AG14" s="1">
        <f t="shared" si="1"/>
        <v>2954.54</v>
      </c>
    </row>
    <row r="15" spans="1:33" x14ac:dyDescent="0.25">
      <c r="B15" t="s">
        <v>31</v>
      </c>
      <c r="C15" s="1">
        <f t="shared" ref="C15:AF15" si="2">SUM(C2:C14)</f>
        <v>0</v>
      </c>
      <c r="D15" s="1">
        <f t="shared" si="2"/>
        <v>0</v>
      </c>
      <c r="E15" s="1">
        <f t="shared" si="2"/>
        <v>0</v>
      </c>
      <c r="F15" s="1">
        <f t="shared" si="2"/>
        <v>0</v>
      </c>
      <c r="G15" s="1">
        <f t="shared" si="2"/>
        <v>0</v>
      </c>
      <c r="H15" s="1">
        <f t="shared" si="2"/>
        <v>0</v>
      </c>
      <c r="I15" s="1">
        <f t="shared" si="2"/>
        <v>21854.420000000002</v>
      </c>
      <c r="J15" s="1">
        <f t="shared" si="2"/>
        <v>0</v>
      </c>
      <c r="K15" s="1">
        <f t="shared" si="2"/>
        <v>0</v>
      </c>
      <c r="L15" s="1">
        <f t="shared" si="2"/>
        <v>0</v>
      </c>
      <c r="M15" s="1">
        <f t="shared" si="2"/>
        <v>0</v>
      </c>
      <c r="N15" s="1">
        <f t="shared" si="2"/>
        <v>0</v>
      </c>
      <c r="O15" s="1">
        <f t="shared" si="2"/>
        <v>5061.8999999999996</v>
      </c>
      <c r="P15" s="1">
        <f t="shared" si="2"/>
        <v>0</v>
      </c>
      <c r="Q15" s="1">
        <f t="shared" si="2"/>
        <v>0</v>
      </c>
      <c r="R15" s="1">
        <f t="shared" si="2"/>
        <v>785.04</v>
      </c>
      <c r="S15" s="1">
        <f t="shared" si="2"/>
        <v>0</v>
      </c>
      <c r="T15" s="1">
        <f t="shared" si="2"/>
        <v>12121.51</v>
      </c>
      <c r="U15" s="1">
        <f t="shared" si="2"/>
        <v>0</v>
      </c>
      <c r="V15" s="1">
        <f t="shared" si="2"/>
        <v>0</v>
      </c>
      <c r="W15" s="1">
        <f t="shared" si="2"/>
        <v>0</v>
      </c>
      <c r="X15" s="1">
        <f t="shared" si="2"/>
        <v>0</v>
      </c>
      <c r="Y15" s="1">
        <f t="shared" si="2"/>
        <v>0</v>
      </c>
      <c r="Z15" s="1">
        <f t="shared" si="2"/>
        <v>0</v>
      </c>
      <c r="AA15" s="1">
        <f t="shared" si="2"/>
        <v>0</v>
      </c>
      <c r="AB15" s="1">
        <f t="shared" si="2"/>
        <v>0</v>
      </c>
      <c r="AC15" s="1">
        <f t="shared" si="2"/>
        <v>0</v>
      </c>
      <c r="AD15" s="1">
        <f t="shared" si="2"/>
        <v>0</v>
      </c>
      <c r="AE15" s="1">
        <f t="shared" si="2"/>
        <v>0</v>
      </c>
      <c r="AF15" s="1">
        <f t="shared" si="2"/>
        <v>0</v>
      </c>
      <c r="AG15" s="1">
        <f>SUM(AG2:AG14)</f>
        <v>39822.870000000003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Delib</vt:lpstr>
      <vt:lpstr>Físico</vt:lpstr>
      <vt:lpstr>Complemento</vt:lpstr>
      <vt:lpstr>delibb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Carlos Eduardo Pereira Carpes</cp:lastModifiedBy>
  <dcterms:created xsi:type="dcterms:W3CDTF">2025-08-18T20:57:55Z</dcterms:created>
  <dcterms:modified xsi:type="dcterms:W3CDTF">2025-08-20T18:52:40Z</dcterms:modified>
</cp:coreProperties>
</file>