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5E8BDB8F-94C1-4959-AFB2-6DAED9B256FD}" xr6:coauthVersionLast="47" xr6:coauthVersionMax="47" xr10:uidLastSave="{00000000-0000-0000-0000-000000000000}"/>
  <bookViews>
    <workbookView xWindow="-120" yWindow="-120" windowWidth="29040" windowHeight="15840" activeTab="3" xr2:uid="{96CB343B-29BA-4748-AED9-7ECD21615DD4}"/>
  </bookViews>
  <sheets>
    <sheet name="Delib. 30-2025" sheetId="5" r:id="rId1"/>
    <sheet name="Físico" sheetId="3" r:id="rId2"/>
    <sheet name="Financeiro MC" sheetId="4" r:id="rId3"/>
    <sheet name="Complemento" sheetId="1" r:id="rId4"/>
  </sheets>
  <definedNames>
    <definedName name="delib30">'Delib. 30-2025'!$A$1:$B$278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6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2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C46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C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2" i="1"/>
</calcChain>
</file>

<file path=xl/sharedStrings.xml><?xml version="1.0" encoding="utf-8"?>
<sst xmlns="http://schemas.openxmlformats.org/spreadsheetml/2006/main" count="155" uniqueCount="63">
  <si>
    <t>Código Proc.</t>
  </si>
  <si>
    <t>Complemento</t>
  </si>
  <si>
    <t>ProcCamp</t>
  </si>
  <si>
    <t>2303167 HOSPITAL SANTO ANTONIO DE ITAPEMA</t>
  </si>
  <si>
    <t>2418177 HOSPITAL SAO FRANCISCO DE ASSIS</t>
  </si>
  <si>
    <t>2419653 HOSPITAL NOSSA SENHORA DA CONCEICAO HNSC</t>
  </si>
  <si>
    <t>2490935 HOSPITAL FELIX DA COSTA GOMES</t>
  </si>
  <si>
    <t>2492342 HOSPITAL SANTO ANTONIO GUARAMIRIM</t>
  </si>
  <si>
    <t>2521296 HOSPITAL BETHESDA</t>
  </si>
  <si>
    <t>2521695 HOSPITAL RIO NEGRINHO</t>
  </si>
  <si>
    <t>2521873 HOSPITAL BEATRIZ RAMOS</t>
  </si>
  <si>
    <t>2522411 HOSPITAL AZAMBUJA</t>
  </si>
  <si>
    <t>2522489 ASSOCIACAO HOSPITAL E MATERNIDADE DOM JOAQUIM</t>
  </si>
  <si>
    <t>2555840 FUNDACAO HOSPITALAR SANTA OTILIA</t>
  </si>
  <si>
    <t>2558254 HOSPITAL SANTO ANTONIO</t>
  </si>
  <si>
    <t>2568713 HOSPITAL REGIONAL ALTO VALE</t>
  </si>
  <si>
    <t>2674327 HOSPITAL NOSSA SENHORA DOS NAVEGANTES</t>
  </si>
  <si>
    <t>2691485 HOSPITAL DE GASPAR</t>
  </si>
  <si>
    <t>Total</t>
  </si>
  <si>
    <t>0406050040  ESTUDO ELETROFISIOLÃôGICO TERAPÃèUTICO I (ABLAÃçÃâO DE TAQUICARDIA POR REENTRADA NODAL DE VIAS ANÃöMALAS DIREITAS, DE TV IDIOPÃüTICA, DE VENTRÃìCULO DIREITO E VENTRÃìCULO ESQUERDO).</t>
  </si>
  <si>
    <t>0415010012  TRATAMENTO C/ CIRURGIAS MULTIPLAS</t>
  </si>
  <si>
    <t>0415020034  OUTROS PROCEDIMENTOS COM CIRURGIAS SEQUENCIAIS</t>
  </si>
  <si>
    <t>0415020050  PROCEDIMENTOS SEQUENCIAIS EM ONCOLOGIA</t>
  </si>
  <si>
    <t>0415020077  PROCEDIMENTOS SEQUENCIAIS EM NEUROCIRURGIA</t>
  </si>
  <si>
    <t>0403020050  MICRONEUROLISE DE NERVO PERIFERICO</t>
  </si>
  <si>
    <t>0403030153  MICROCIRURGIA PARA TUMOR INTRACRANIANO (COM TÃëCNICA COMPLEMENTAR)</t>
  </si>
  <si>
    <t>0403050154  TRATAMENTO DE LESAO DO SISTEMA NEUROVEGETATIVO POR AGENTES QUIMICOS</t>
  </si>
  <si>
    <t>0416010016  AMPUTAÃçÃâO DE PÃèNIS EM ONCOLOGIA</t>
  </si>
  <si>
    <t>0416010075  NEFRECTOMIA TOTAL EM ONCOLOGIA</t>
  </si>
  <si>
    <t>0416010113  ORQUIECTOMIA UNILATERAL EM ONCOLOGIA</t>
  </si>
  <si>
    <t>0416010121  PROSTATECTOMIA EM ONCOLOGIA</t>
  </si>
  <si>
    <t>0416010130  PROSTATOVESICULECTOMIA RADICAL EM ONCOLOGIA</t>
  </si>
  <si>
    <t>0416010164  RESSECCAO DE TUMORES MÃüLTIPLOS E SIMULTANEOS DO TRATO URINARIO EM ONCOLOGIA</t>
  </si>
  <si>
    <t>0416010172  RESSECÃçÃâO ENDOSCÃôPICA DE TUMOR VESICAL EM ONCOLOGIA</t>
  </si>
  <si>
    <t>0416010210  NEFRECTOMIA PARCIAL EM ONCOLOGIA</t>
  </si>
  <si>
    <t>0416020194  LINFADENECTOMIA MEDIASTINAL EM ONCOLOGIA</t>
  </si>
  <si>
    <t>0416020216  LINFADENECTOMIA AXILAR UNILATERAL EM ONCOLOGIA</t>
  </si>
  <si>
    <t>0416030092  PAROTIDECTOMIA TOTAL EM ONCOLOGIA</t>
  </si>
  <si>
    <t>0416060013  AMPUTAÃçÃâO CÃöNICA DE COLO DE ÃÜTERO COM COLPECTOMIA EM ONCOLOGIA</t>
  </si>
  <si>
    <t>0416060021  ANEXECTOMIA UNI / BILATERAL EM ONCOLOGIA</t>
  </si>
  <si>
    <t>0416060064  HISTERECTOMIA TOTAL AMPLIADA EM ONCOLOGIA</t>
  </si>
  <si>
    <t>0416060080  TRAQUELECTOMIA RADICAL EM ONCOLOGIA</t>
  </si>
  <si>
    <t>0416060110  HISTERECTOMIA COM OU SEM ANEXECTOMIA (UNI / BILATERAL) EM ONCOLOGIA</t>
  </si>
  <si>
    <t>0416060129  LAPAROTOMIA PARA AVALIAÃçÃâO DE TUMOR DE OVÃüRIO EM ONCOLOGIA</t>
  </si>
  <si>
    <t>0416080014  EXCISÃéO E ENXERTO DE PELE EM ONCOLOGIA</t>
  </si>
  <si>
    <t>0416080030  EXCISÃâO E SUTURA COM PLASTICA EM Z NA PELE EM ONCOLOGIA</t>
  </si>
  <si>
    <t>0416080081  RECONSTRUÃçÃâO COM RETALHO MIOCUTÃéNEO (QUALQUER PARTE) EM ONCOLOGIA</t>
  </si>
  <si>
    <t>0416080120  EXTIRPAÃçÃâO MÃÜLTIPLA DE LESÃâO DA PELE OU TECIDO CELULAR SUBCUTÃéNEO EM ONCOLOGIA</t>
  </si>
  <si>
    <t>0416090109  RESSECÃçÃâO DE TUMOR ÃôSSEO COM SUBSTITUIÃçÃâO (ENDOPRÃôTESE) OU COM RECONSTRUÃçÃâO E FIXAÃçÃâO EM ONCOLOGIA</t>
  </si>
  <si>
    <t>0416110045  TORACECTOMIA SIMPLES EM ONCOLOGIA</t>
  </si>
  <si>
    <t>0416110070  RESSECÃçAO PULMONAR EM CUNHA EM ONCOLOGIA</t>
  </si>
  <si>
    <t>0416120024  MASTECTOMIA RADICAL COM LINFADENECTOMIA AXILAR EM ONCOLOGIA</t>
  </si>
  <si>
    <t>0408040092  ARTROPLASTIA TOTAL PRIMARIA DO QUADRIL NÃâO CIMENTADA / HÃìBRIDA</t>
  </si>
  <si>
    <t>0408050063  ARTROPLASTIA TOTAL PRIMARIA DO JOELHO</t>
  </si>
  <si>
    <t>0408050160  RECONSTRUÃçÃâOLIGAMENTAR INTRA ARTICULAR DO JOELHO (CRUZADO ANTERIOR)</t>
  </si>
  <si>
    <t>0408050896  TRATAMENTO CIRÃÜRGICO DE ROTURA DO MENISCO COM MENISCECTOMIA PARCIAL / TOTAL</t>
  </si>
  <si>
    <t>0404010016  ADENOIDECTOMIA</t>
  </si>
  <si>
    <t>0404010024  AMIGDALECTOMIA</t>
  </si>
  <si>
    <t>0404010032  AMIGDALECTOMIA COM ADENOIDECTOMIA</t>
  </si>
  <si>
    <t>0404010350  TIMPANOPLASTIA (UNI / BILATERAL)</t>
  </si>
  <si>
    <t>0404010415  TURBINECTOMIA</t>
  </si>
  <si>
    <t>0404010482  SEPTOPLASTIA PARA CORREÃçÃâO DE DESVIO</t>
  </si>
  <si>
    <t>0409050083  POSTECTOMIA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</si>
</sst>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2679-B00F-422C-8D4E-2907D9926C80}">
  <dimension ref="A1:B278"/>
  <sheetViews>
    <sheetView workbookViewId="0">
      <selection activeCell="B278" sqref="A1:B278"/>
    </sheetView>
  </sheetViews>
  <sheetFormatPr defaultRowHeight="15" x14ac:dyDescent="0.25"/>
  <cols>
    <col min="1" max="1" width="12" bestFit="1" customWidth="1"/>
    <col min="2" max="2" width="15.28515625" style="1" bestFit="1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>
        <v>406050015</v>
      </c>
      <c r="B2" s="1">
        <v>875.96500000000003</v>
      </c>
    </row>
    <row r="3" spans="1:2" x14ac:dyDescent="0.25">
      <c r="A3">
        <v>406050023</v>
      </c>
      <c r="B3" s="1">
        <v>1474.5374999999999</v>
      </c>
    </row>
    <row r="4" spans="1:2" x14ac:dyDescent="0.25">
      <c r="A4">
        <v>406050031</v>
      </c>
      <c r="B4" s="1">
        <v>1492.3125</v>
      </c>
    </row>
    <row r="5" spans="1:2" x14ac:dyDescent="0.25">
      <c r="A5">
        <v>406050040</v>
      </c>
      <c r="B5" s="1">
        <v>1466.5225</v>
      </c>
    </row>
    <row r="6" spans="1:2" x14ac:dyDescent="0.25">
      <c r="A6">
        <v>406050058</v>
      </c>
      <c r="B6" s="1">
        <v>1486.97</v>
      </c>
    </row>
    <row r="7" spans="1:2" x14ac:dyDescent="0.25">
      <c r="A7">
        <v>406050066</v>
      </c>
      <c r="B7" s="1">
        <v>1445.78</v>
      </c>
    </row>
    <row r="8" spans="1:2" x14ac:dyDescent="0.25">
      <c r="A8">
        <v>406050074</v>
      </c>
      <c r="B8" s="1">
        <v>2059.2325000000001</v>
      </c>
    </row>
    <row r="9" spans="1:2" x14ac:dyDescent="0.25">
      <c r="A9">
        <v>406050082</v>
      </c>
      <c r="B9" s="1">
        <v>2142.0225</v>
      </c>
    </row>
    <row r="10" spans="1:2" x14ac:dyDescent="0.25">
      <c r="A10">
        <v>406050090</v>
      </c>
      <c r="B10" s="1">
        <v>2297.7399999999998</v>
      </c>
    </row>
    <row r="11" spans="1:2" x14ac:dyDescent="0.25">
      <c r="A11">
        <v>406050104</v>
      </c>
      <c r="B11" s="1">
        <v>1618.9675</v>
      </c>
    </row>
    <row r="12" spans="1:2" x14ac:dyDescent="0.25">
      <c r="A12">
        <v>406050112</v>
      </c>
      <c r="B12" s="1">
        <v>1886.14</v>
      </c>
    </row>
    <row r="13" spans="1:2" x14ac:dyDescent="0.25">
      <c r="A13">
        <v>406050120</v>
      </c>
      <c r="B13" s="1">
        <v>1560.4825000000001</v>
      </c>
    </row>
    <row r="14" spans="1:2" x14ac:dyDescent="0.25">
      <c r="A14">
        <v>406050139</v>
      </c>
      <c r="B14" s="1">
        <v>1685.9575</v>
      </c>
    </row>
    <row r="15" spans="1:2" x14ac:dyDescent="0.25">
      <c r="A15">
        <v>407010173</v>
      </c>
      <c r="B15" s="1">
        <v>2175</v>
      </c>
    </row>
    <row r="16" spans="1:2" x14ac:dyDescent="0.25">
      <c r="A16">
        <v>407010386</v>
      </c>
      <c r="B16" s="1">
        <v>3072.5</v>
      </c>
    </row>
    <row r="17" spans="1:2" x14ac:dyDescent="0.25">
      <c r="A17">
        <v>407030255</v>
      </c>
      <c r="B17" s="1">
        <v>0</v>
      </c>
    </row>
    <row r="18" spans="1:2" x14ac:dyDescent="0.25">
      <c r="A18">
        <v>415010012</v>
      </c>
      <c r="B18" s="1">
        <v>0</v>
      </c>
    </row>
    <row r="19" spans="1:2" x14ac:dyDescent="0.25">
      <c r="A19">
        <v>415020034</v>
      </c>
      <c r="B19" s="1">
        <v>0</v>
      </c>
    </row>
    <row r="20" spans="1:2" x14ac:dyDescent="0.25">
      <c r="A20">
        <v>415020042</v>
      </c>
      <c r="B20" s="1">
        <v>0</v>
      </c>
    </row>
    <row r="21" spans="1:2" x14ac:dyDescent="0.25">
      <c r="A21">
        <v>415020050</v>
      </c>
      <c r="B21" s="1">
        <v>0</v>
      </c>
    </row>
    <row r="22" spans="1:2" x14ac:dyDescent="0.25">
      <c r="A22">
        <v>415020069</v>
      </c>
      <c r="B22" s="1">
        <v>0</v>
      </c>
    </row>
    <row r="23" spans="1:2" x14ac:dyDescent="0.25">
      <c r="A23">
        <v>415020077</v>
      </c>
      <c r="B23" s="1">
        <v>0</v>
      </c>
    </row>
    <row r="24" spans="1:2" x14ac:dyDescent="0.25">
      <c r="A24">
        <v>415040027</v>
      </c>
      <c r="B24" s="1">
        <v>1300</v>
      </c>
    </row>
    <row r="25" spans="1:2" x14ac:dyDescent="0.25">
      <c r="A25">
        <v>415040035</v>
      </c>
      <c r="B25" s="1">
        <v>1300</v>
      </c>
    </row>
    <row r="26" spans="1:2" x14ac:dyDescent="0.25">
      <c r="A26">
        <v>303040203</v>
      </c>
      <c r="B26" s="1">
        <v>309.73</v>
      </c>
    </row>
    <row r="27" spans="1:2" x14ac:dyDescent="0.25">
      <c r="A27">
        <v>403010047</v>
      </c>
      <c r="B27" s="1">
        <v>2018.51</v>
      </c>
    </row>
    <row r="28" spans="1:2" x14ac:dyDescent="0.25">
      <c r="A28">
        <v>403010055</v>
      </c>
      <c r="B28" s="1">
        <v>2144.87</v>
      </c>
    </row>
    <row r="29" spans="1:2" x14ac:dyDescent="0.25">
      <c r="A29">
        <v>403010071</v>
      </c>
      <c r="B29" s="1">
        <v>1980.66</v>
      </c>
    </row>
    <row r="30" spans="1:2" x14ac:dyDescent="0.25">
      <c r="A30">
        <v>403010110</v>
      </c>
      <c r="B30" s="1">
        <v>2133.0700000000002</v>
      </c>
    </row>
    <row r="31" spans="1:2" x14ac:dyDescent="0.25">
      <c r="A31">
        <v>403010128</v>
      </c>
      <c r="B31" s="1">
        <v>3169.61</v>
      </c>
    </row>
    <row r="32" spans="1:2" x14ac:dyDescent="0.25">
      <c r="A32">
        <v>403010136</v>
      </c>
      <c r="B32" s="1">
        <v>2246.48</v>
      </c>
    </row>
    <row r="33" spans="1:2" x14ac:dyDescent="0.25">
      <c r="A33">
        <v>403010144</v>
      </c>
      <c r="B33" s="1">
        <v>2018.51</v>
      </c>
    </row>
    <row r="34" spans="1:2" x14ac:dyDescent="0.25">
      <c r="A34">
        <v>403010217</v>
      </c>
      <c r="B34" s="1">
        <v>2018.51</v>
      </c>
    </row>
    <row r="35" spans="1:2" x14ac:dyDescent="0.25">
      <c r="A35">
        <v>403010225</v>
      </c>
      <c r="B35" s="1">
        <v>1343.12</v>
      </c>
    </row>
    <row r="36" spans="1:2" x14ac:dyDescent="0.25">
      <c r="A36">
        <v>403010233</v>
      </c>
      <c r="B36" s="1">
        <v>1446.84</v>
      </c>
    </row>
    <row r="37" spans="1:2" x14ac:dyDescent="0.25">
      <c r="A37">
        <v>403010241</v>
      </c>
      <c r="B37" s="1">
        <v>2018.51</v>
      </c>
    </row>
    <row r="38" spans="1:2" x14ac:dyDescent="0.25">
      <c r="A38">
        <v>403010250</v>
      </c>
      <c r="B38" s="1">
        <v>2018.51</v>
      </c>
    </row>
    <row r="39" spans="1:2" x14ac:dyDescent="0.25">
      <c r="A39">
        <v>403010330</v>
      </c>
      <c r="B39" s="1">
        <v>1906.52</v>
      </c>
    </row>
    <row r="40" spans="1:2" x14ac:dyDescent="0.25">
      <c r="A40">
        <v>403010357</v>
      </c>
      <c r="B40" s="1">
        <v>702.09</v>
      </c>
    </row>
    <row r="41" spans="1:2" x14ac:dyDescent="0.25">
      <c r="A41">
        <v>403010390</v>
      </c>
      <c r="B41" s="1">
        <v>1657.64</v>
      </c>
    </row>
    <row r="42" spans="1:2" x14ac:dyDescent="0.25">
      <c r="A42">
        <v>403020018</v>
      </c>
      <c r="B42" s="1">
        <v>1797.49</v>
      </c>
    </row>
    <row r="43" spans="1:2" x14ac:dyDescent="0.25">
      <c r="A43">
        <v>403020026</v>
      </c>
      <c r="B43" s="1">
        <v>1797.49</v>
      </c>
    </row>
    <row r="44" spans="1:2" x14ac:dyDescent="0.25">
      <c r="A44">
        <v>403020034</v>
      </c>
      <c r="B44" s="1">
        <v>800.7</v>
      </c>
    </row>
    <row r="45" spans="1:2" x14ac:dyDescent="0.25">
      <c r="A45">
        <v>403020042</v>
      </c>
      <c r="B45" s="1">
        <v>1521.84</v>
      </c>
    </row>
    <row r="46" spans="1:2" x14ac:dyDescent="0.25">
      <c r="A46">
        <v>403020050</v>
      </c>
      <c r="B46" s="1">
        <v>785.04</v>
      </c>
    </row>
    <row r="47" spans="1:2" x14ac:dyDescent="0.25">
      <c r="A47">
        <v>403020069</v>
      </c>
      <c r="B47" s="1">
        <v>1401.75</v>
      </c>
    </row>
    <row r="48" spans="1:2" x14ac:dyDescent="0.25">
      <c r="A48">
        <v>403020093</v>
      </c>
      <c r="B48" s="1">
        <v>1856.81</v>
      </c>
    </row>
    <row r="49" spans="1:2" x14ac:dyDescent="0.25">
      <c r="A49">
        <v>403020115</v>
      </c>
      <c r="B49" s="1">
        <v>1318.46</v>
      </c>
    </row>
    <row r="50" spans="1:2" x14ac:dyDescent="0.25">
      <c r="A50">
        <v>403020131</v>
      </c>
      <c r="B50" s="1">
        <v>459.18</v>
      </c>
    </row>
    <row r="51" spans="1:2" x14ac:dyDescent="0.25">
      <c r="A51">
        <v>403030013</v>
      </c>
      <c r="B51" s="1">
        <v>1847.07</v>
      </c>
    </row>
    <row r="52" spans="1:2" x14ac:dyDescent="0.25">
      <c r="A52">
        <v>403030021</v>
      </c>
      <c r="B52" s="1">
        <v>1980.66</v>
      </c>
    </row>
    <row r="53" spans="1:2" x14ac:dyDescent="0.25">
      <c r="A53">
        <v>403030030</v>
      </c>
      <c r="B53" s="1">
        <v>3321.14</v>
      </c>
    </row>
    <row r="54" spans="1:2" x14ac:dyDescent="0.25">
      <c r="A54">
        <v>403030048</v>
      </c>
      <c r="B54" s="1">
        <v>1900.97</v>
      </c>
    </row>
    <row r="55" spans="1:2" x14ac:dyDescent="0.25">
      <c r="A55">
        <v>403030056</v>
      </c>
      <c r="B55" s="1">
        <v>1500.72</v>
      </c>
    </row>
    <row r="56" spans="1:2" x14ac:dyDescent="0.25">
      <c r="A56">
        <v>403030064</v>
      </c>
      <c r="B56" s="1">
        <v>2991.07</v>
      </c>
    </row>
    <row r="57" spans="1:2" x14ac:dyDescent="0.25">
      <c r="A57">
        <v>403030080</v>
      </c>
      <c r="B57" s="1">
        <v>2605.25</v>
      </c>
    </row>
    <row r="58" spans="1:2" x14ac:dyDescent="0.25">
      <c r="A58">
        <v>403030099</v>
      </c>
      <c r="B58" s="1">
        <v>3143.88</v>
      </c>
    </row>
    <row r="59" spans="1:2" x14ac:dyDescent="0.25">
      <c r="A59">
        <v>403030102</v>
      </c>
      <c r="B59" s="1">
        <v>2644.92</v>
      </c>
    </row>
    <row r="60" spans="1:2" x14ac:dyDescent="0.25">
      <c r="A60">
        <v>403030110</v>
      </c>
      <c r="B60" s="1">
        <v>1101.76</v>
      </c>
    </row>
    <row r="61" spans="1:2" x14ac:dyDescent="0.25">
      <c r="A61">
        <v>403030129</v>
      </c>
      <c r="B61" s="1">
        <v>3636.09</v>
      </c>
    </row>
    <row r="62" spans="1:2" x14ac:dyDescent="0.25">
      <c r="A62">
        <v>403030137</v>
      </c>
      <c r="B62" s="1">
        <v>2664.13</v>
      </c>
    </row>
    <row r="63" spans="1:2" x14ac:dyDescent="0.25">
      <c r="A63">
        <v>403030145</v>
      </c>
      <c r="B63" s="1">
        <v>3159.63</v>
      </c>
    </row>
    <row r="64" spans="1:2" x14ac:dyDescent="0.25">
      <c r="A64">
        <v>403030153</v>
      </c>
      <c r="B64" s="1">
        <v>3824.25</v>
      </c>
    </row>
    <row r="65" spans="1:2" x14ac:dyDescent="0.25">
      <c r="A65">
        <v>403030161</v>
      </c>
      <c r="B65" s="1">
        <v>1875.12</v>
      </c>
    </row>
    <row r="66" spans="1:2" x14ac:dyDescent="0.25">
      <c r="A66">
        <v>403040019</v>
      </c>
      <c r="B66" s="1">
        <v>4846.8900000000003</v>
      </c>
    </row>
    <row r="67" spans="1:2" x14ac:dyDescent="0.25">
      <c r="A67">
        <v>403040027</v>
      </c>
      <c r="B67" s="1">
        <v>2991.07</v>
      </c>
    </row>
    <row r="68" spans="1:2" x14ac:dyDescent="0.25">
      <c r="A68">
        <v>403040051</v>
      </c>
      <c r="B68" s="1">
        <v>2907.65</v>
      </c>
    </row>
    <row r="69" spans="1:2" x14ac:dyDescent="0.25">
      <c r="A69">
        <v>403040078</v>
      </c>
      <c r="B69" s="1">
        <v>3457.55</v>
      </c>
    </row>
    <row r="70" spans="1:2" x14ac:dyDescent="0.25">
      <c r="A70">
        <v>403040086</v>
      </c>
      <c r="B70" s="1">
        <v>2008.01</v>
      </c>
    </row>
    <row r="71" spans="1:2" x14ac:dyDescent="0.25">
      <c r="A71">
        <v>403040094</v>
      </c>
      <c r="B71" s="1">
        <v>3159.63</v>
      </c>
    </row>
    <row r="72" spans="1:2" x14ac:dyDescent="0.25">
      <c r="A72">
        <v>403040108</v>
      </c>
      <c r="B72" s="1">
        <v>3645.71</v>
      </c>
    </row>
    <row r="73" spans="1:2" x14ac:dyDescent="0.25">
      <c r="A73">
        <v>403040116</v>
      </c>
      <c r="B73" s="1">
        <v>3159.63</v>
      </c>
    </row>
    <row r="74" spans="1:2" x14ac:dyDescent="0.25">
      <c r="A74">
        <v>403040124</v>
      </c>
      <c r="B74" s="1">
        <v>3645.71</v>
      </c>
    </row>
    <row r="75" spans="1:2" x14ac:dyDescent="0.25">
      <c r="A75">
        <v>403050030</v>
      </c>
      <c r="B75" s="1">
        <v>564.29</v>
      </c>
    </row>
    <row r="76" spans="1:2" x14ac:dyDescent="0.25">
      <c r="A76">
        <v>403050049</v>
      </c>
      <c r="B76" s="1">
        <v>1988.31</v>
      </c>
    </row>
    <row r="77" spans="1:2" x14ac:dyDescent="0.25">
      <c r="A77">
        <v>403050057</v>
      </c>
      <c r="B77" s="1">
        <v>1328.41</v>
      </c>
    </row>
    <row r="78" spans="1:2" x14ac:dyDescent="0.25">
      <c r="A78">
        <v>403050065</v>
      </c>
      <c r="B78" s="1">
        <v>850.16</v>
      </c>
    </row>
    <row r="79" spans="1:2" x14ac:dyDescent="0.25">
      <c r="A79">
        <v>403050073</v>
      </c>
      <c r="B79" s="1">
        <v>1578.66</v>
      </c>
    </row>
    <row r="80" spans="1:2" x14ac:dyDescent="0.25">
      <c r="A80">
        <v>403050090</v>
      </c>
      <c r="B80" s="1">
        <v>1423.23</v>
      </c>
    </row>
    <row r="81" spans="1:2" x14ac:dyDescent="0.25">
      <c r="A81">
        <v>403050103</v>
      </c>
      <c r="B81" s="1">
        <v>1328.41</v>
      </c>
    </row>
    <row r="82" spans="1:2" x14ac:dyDescent="0.25">
      <c r="A82">
        <v>403050154</v>
      </c>
      <c r="B82" s="1">
        <v>1516.18</v>
      </c>
    </row>
    <row r="83" spans="1:2" x14ac:dyDescent="0.25">
      <c r="A83">
        <v>403050162</v>
      </c>
      <c r="B83" s="1">
        <v>1881.06</v>
      </c>
    </row>
    <row r="84" spans="1:2" x14ac:dyDescent="0.25">
      <c r="A84">
        <v>403060010</v>
      </c>
      <c r="B84" s="1">
        <v>6604.29</v>
      </c>
    </row>
    <row r="85" spans="1:2" x14ac:dyDescent="0.25">
      <c r="A85">
        <v>403060028</v>
      </c>
      <c r="B85" s="1">
        <v>3668.32</v>
      </c>
    </row>
    <row r="86" spans="1:2" x14ac:dyDescent="0.25">
      <c r="A86">
        <v>403060036</v>
      </c>
      <c r="B86" s="1">
        <v>5123.87</v>
      </c>
    </row>
    <row r="87" spans="1:2" x14ac:dyDescent="0.25">
      <c r="A87">
        <v>403060044</v>
      </c>
      <c r="B87" s="1">
        <v>2816.57</v>
      </c>
    </row>
    <row r="88" spans="1:2" x14ac:dyDescent="0.25">
      <c r="A88">
        <v>403060052</v>
      </c>
      <c r="B88" s="1">
        <v>4043.87</v>
      </c>
    </row>
    <row r="89" spans="1:2" x14ac:dyDescent="0.25">
      <c r="A89">
        <v>403060060</v>
      </c>
      <c r="B89" s="1">
        <v>5794.07</v>
      </c>
    </row>
    <row r="90" spans="1:2" x14ac:dyDescent="0.25">
      <c r="A90">
        <v>403060079</v>
      </c>
      <c r="B90" s="1">
        <v>5095.1499999999996</v>
      </c>
    </row>
    <row r="91" spans="1:2" x14ac:dyDescent="0.25">
      <c r="A91">
        <v>403070040</v>
      </c>
      <c r="B91" s="1">
        <v>4193.76</v>
      </c>
    </row>
    <row r="92" spans="1:2" x14ac:dyDescent="0.25">
      <c r="A92">
        <v>403070058</v>
      </c>
      <c r="B92" s="1">
        <v>4193.76</v>
      </c>
    </row>
    <row r="93" spans="1:2" x14ac:dyDescent="0.25">
      <c r="A93">
        <v>403070082</v>
      </c>
      <c r="B93" s="1">
        <v>3621.76</v>
      </c>
    </row>
    <row r="94" spans="1:2" x14ac:dyDescent="0.25">
      <c r="A94">
        <v>403070090</v>
      </c>
      <c r="B94" s="1">
        <v>3621.76</v>
      </c>
    </row>
    <row r="95" spans="1:2" x14ac:dyDescent="0.25">
      <c r="A95">
        <v>403070104</v>
      </c>
      <c r="B95" s="1">
        <v>1876.94</v>
      </c>
    </row>
    <row r="96" spans="1:2" x14ac:dyDescent="0.25">
      <c r="A96">
        <v>403070112</v>
      </c>
      <c r="B96" s="1">
        <v>1876.94</v>
      </c>
    </row>
    <row r="97" spans="1:2" x14ac:dyDescent="0.25">
      <c r="A97">
        <v>403070120</v>
      </c>
      <c r="B97" s="1">
        <v>3911.36</v>
      </c>
    </row>
    <row r="98" spans="1:2" x14ac:dyDescent="0.25">
      <c r="A98">
        <v>403070139</v>
      </c>
      <c r="B98" s="1">
        <v>3290.88</v>
      </c>
    </row>
    <row r="99" spans="1:2" x14ac:dyDescent="0.25">
      <c r="A99">
        <v>403070147</v>
      </c>
      <c r="B99" s="1">
        <v>807.81</v>
      </c>
    </row>
    <row r="100" spans="1:2" x14ac:dyDescent="0.25">
      <c r="A100">
        <v>403070155</v>
      </c>
      <c r="B100" s="1">
        <v>4045.76</v>
      </c>
    </row>
    <row r="101" spans="1:2" x14ac:dyDescent="0.25">
      <c r="A101">
        <v>403070163</v>
      </c>
      <c r="B101" s="1">
        <v>4045.76</v>
      </c>
    </row>
    <row r="102" spans="1:2" x14ac:dyDescent="0.25">
      <c r="A102">
        <v>403080010</v>
      </c>
      <c r="B102" s="1">
        <v>1988.31</v>
      </c>
    </row>
    <row r="103" spans="1:2" x14ac:dyDescent="0.25">
      <c r="A103">
        <v>403080029</v>
      </c>
      <c r="B103" s="1">
        <v>434.8</v>
      </c>
    </row>
    <row r="104" spans="1:2" x14ac:dyDescent="0.25">
      <c r="A104">
        <v>403080037</v>
      </c>
      <c r="B104" s="1">
        <v>1328.41</v>
      </c>
    </row>
    <row r="105" spans="1:2" x14ac:dyDescent="0.25">
      <c r="A105">
        <v>403080045</v>
      </c>
      <c r="B105" s="1">
        <v>1666.56</v>
      </c>
    </row>
    <row r="106" spans="1:2" x14ac:dyDescent="0.25">
      <c r="A106">
        <v>403080053</v>
      </c>
      <c r="B106" s="1">
        <v>1666.56</v>
      </c>
    </row>
    <row r="107" spans="1:2" x14ac:dyDescent="0.25">
      <c r="A107">
        <v>403080061</v>
      </c>
      <c r="B107" s="1">
        <v>1988.31</v>
      </c>
    </row>
    <row r="108" spans="1:2" x14ac:dyDescent="0.25">
      <c r="A108">
        <v>403080070</v>
      </c>
      <c r="B108" s="1">
        <v>1702.31</v>
      </c>
    </row>
    <row r="109" spans="1:2" x14ac:dyDescent="0.25">
      <c r="A109">
        <v>403080088</v>
      </c>
      <c r="B109" s="1">
        <v>1702.31</v>
      </c>
    </row>
    <row r="110" spans="1:2" x14ac:dyDescent="0.25">
      <c r="A110">
        <v>403080096</v>
      </c>
      <c r="B110" s="1">
        <v>1894.47</v>
      </c>
    </row>
    <row r="111" spans="1:2" x14ac:dyDescent="0.25">
      <c r="A111">
        <v>403080100</v>
      </c>
      <c r="B111" s="1">
        <v>434.8</v>
      </c>
    </row>
    <row r="112" spans="1:2" x14ac:dyDescent="0.25">
      <c r="A112">
        <v>303050233</v>
      </c>
      <c r="B112" s="1">
        <v>1254.56</v>
      </c>
    </row>
    <row r="113" spans="1:2" x14ac:dyDescent="0.25">
      <c r="A113">
        <v>405050364</v>
      </c>
      <c r="B113" s="1">
        <v>628.65</v>
      </c>
    </row>
    <row r="114" spans="1:2" x14ac:dyDescent="0.25">
      <c r="A114">
        <v>405010184</v>
      </c>
      <c r="B114" s="1">
        <v>286.26</v>
      </c>
    </row>
    <row r="115" spans="1:2" x14ac:dyDescent="0.25">
      <c r="A115">
        <v>416010016</v>
      </c>
      <c r="B115" s="1">
        <v>839.28</v>
      </c>
    </row>
    <row r="116" spans="1:2" x14ac:dyDescent="0.25">
      <c r="A116">
        <v>416010024</v>
      </c>
      <c r="B116" s="1">
        <v>4062.45</v>
      </c>
    </row>
    <row r="117" spans="1:2" x14ac:dyDescent="0.25">
      <c r="A117">
        <v>416010040</v>
      </c>
      <c r="B117" s="1">
        <v>4083.73</v>
      </c>
    </row>
    <row r="118" spans="1:2" x14ac:dyDescent="0.25">
      <c r="A118">
        <v>416010075</v>
      </c>
      <c r="B118" s="1">
        <v>1753.3</v>
      </c>
    </row>
    <row r="119" spans="1:2" x14ac:dyDescent="0.25">
      <c r="A119">
        <v>416010091</v>
      </c>
      <c r="B119" s="1">
        <v>2279.2800000000002</v>
      </c>
    </row>
    <row r="120" spans="1:2" x14ac:dyDescent="0.25">
      <c r="A120">
        <v>416010113</v>
      </c>
      <c r="B120" s="1">
        <v>852.49</v>
      </c>
    </row>
    <row r="121" spans="1:2" x14ac:dyDescent="0.25">
      <c r="A121">
        <v>416010121</v>
      </c>
      <c r="B121" s="1">
        <v>3983.29</v>
      </c>
    </row>
    <row r="122" spans="1:2" x14ac:dyDescent="0.25">
      <c r="A122">
        <v>416010130</v>
      </c>
      <c r="B122" s="1">
        <v>4416.26</v>
      </c>
    </row>
    <row r="123" spans="1:2" x14ac:dyDescent="0.25">
      <c r="A123">
        <v>416010164</v>
      </c>
      <c r="B123" s="1">
        <v>4280.18</v>
      </c>
    </row>
    <row r="124" spans="1:2" x14ac:dyDescent="0.25">
      <c r="A124">
        <v>416010172</v>
      </c>
      <c r="B124" s="1">
        <v>1040.42</v>
      </c>
    </row>
    <row r="125" spans="1:2" x14ac:dyDescent="0.25">
      <c r="A125">
        <v>416010180</v>
      </c>
      <c r="B125" s="1">
        <v>3850.04</v>
      </c>
    </row>
    <row r="126" spans="1:2" x14ac:dyDescent="0.25">
      <c r="A126">
        <v>416010199</v>
      </c>
      <c r="B126" s="1">
        <v>3950.93</v>
      </c>
    </row>
    <row r="127" spans="1:2" x14ac:dyDescent="0.25">
      <c r="A127">
        <v>416010202</v>
      </c>
      <c r="B127" s="1">
        <v>2711.1</v>
      </c>
    </row>
    <row r="128" spans="1:2" x14ac:dyDescent="0.25">
      <c r="A128">
        <v>416010210</v>
      </c>
      <c r="B128" s="1">
        <v>2279.2800000000002</v>
      </c>
    </row>
    <row r="129" spans="1:2" x14ac:dyDescent="0.25">
      <c r="A129">
        <v>416010229</v>
      </c>
      <c r="B129" s="1">
        <v>1091.07</v>
      </c>
    </row>
    <row r="130" spans="1:2" x14ac:dyDescent="0.25">
      <c r="A130">
        <v>416020020</v>
      </c>
      <c r="B130" s="1">
        <v>1673.4</v>
      </c>
    </row>
    <row r="131" spans="1:2" x14ac:dyDescent="0.25">
      <c r="A131">
        <v>416020151</v>
      </c>
      <c r="B131" s="1">
        <v>1930.56</v>
      </c>
    </row>
    <row r="132" spans="1:2" x14ac:dyDescent="0.25">
      <c r="A132">
        <v>416020160</v>
      </c>
      <c r="B132" s="1">
        <v>2509.73</v>
      </c>
    </row>
    <row r="133" spans="1:2" x14ac:dyDescent="0.25">
      <c r="A133">
        <v>416020178</v>
      </c>
      <c r="B133" s="1">
        <v>2509.73</v>
      </c>
    </row>
    <row r="134" spans="1:2" x14ac:dyDescent="0.25">
      <c r="A134">
        <v>416020186</v>
      </c>
      <c r="B134" s="1">
        <v>2509.73</v>
      </c>
    </row>
    <row r="135" spans="1:2" x14ac:dyDescent="0.25">
      <c r="A135">
        <v>416020194</v>
      </c>
      <c r="B135" s="1">
        <v>3814.58</v>
      </c>
    </row>
    <row r="136" spans="1:2" x14ac:dyDescent="0.25">
      <c r="A136">
        <v>416020208</v>
      </c>
      <c r="B136" s="1">
        <v>1809.42</v>
      </c>
    </row>
    <row r="137" spans="1:2" x14ac:dyDescent="0.25">
      <c r="A137">
        <v>416020216</v>
      </c>
      <c r="B137" s="1">
        <v>1937.81</v>
      </c>
    </row>
    <row r="138" spans="1:2" x14ac:dyDescent="0.25">
      <c r="A138">
        <v>416020224</v>
      </c>
      <c r="B138" s="1">
        <v>4577.3599999999997</v>
      </c>
    </row>
    <row r="139" spans="1:2" x14ac:dyDescent="0.25">
      <c r="A139">
        <v>416020232</v>
      </c>
      <c r="B139" s="1">
        <v>1809.05</v>
      </c>
    </row>
    <row r="140" spans="1:2" x14ac:dyDescent="0.25">
      <c r="A140">
        <v>416020240</v>
      </c>
      <c r="B140" s="1">
        <v>727.87</v>
      </c>
    </row>
    <row r="141" spans="1:2" x14ac:dyDescent="0.25">
      <c r="A141">
        <v>416020259</v>
      </c>
      <c r="B141" s="1">
        <v>4303.05</v>
      </c>
    </row>
    <row r="142" spans="1:2" x14ac:dyDescent="0.25">
      <c r="A142">
        <v>416030025</v>
      </c>
      <c r="B142" s="1">
        <v>791.49</v>
      </c>
    </row>
    <row r="143" spans="1:2" x14ac:dyDescent="0.25">
      <c r="A143">
        <v>416030033</v>
      </c>
      <c r="B143" s="1">
        <v>763.01</v>
      </c>
    </row>
    <row r="144" spans="1:2" x14ac:dyDescent="0.25">
      <c r="A144">
        <v>416030041</v>
      </c>
      <c r="B144" s="1">
        <v>814.49</v>
      </c>
    </row>
    <row r="145" spans="1:2" x14ac:dyDescent="0.25">
      <c r="A145">
        <v>416030068</v>
      </c>
      <c r="B145" s="1">
        <v>1077.1500000000001</v>
      </c>
    </row>
    <row r="146" spans="1:2" x14ac:dyDescent="0.25">
      <c r="A146">
        <v>416030076</v>
      </c>
      <c r="B146" s="1">
        <v>4037.41</v>
      </c>
    </row>
    <row r="147" spans="1:2" x14ac:dyDescent="0.25">
      <c r="A147">
        <v>416030084</v>
      </c>
      <c r="B147" s="1">
        <v>2234.19</v>
      </c>
    </row>
    <row r="148" spans="1:2" x14ac:dyDescent="0.25">
      <c r="A148">
        <v>416030092</v>
      </c>
      <c r="B148" s="1">
        <v>1528.25</v>
      </c>
    </row>
    <row r="149" spans="1:2" x14ac:dyDescent="0.25">
      <c r="A149">
        <v>416030149</v>
      </c>
      <c r="B149" s="1">
        <v>390.72</v>
      </c>
    </row>
    <row r="150" spans="1:2" x14ac:dyDescent="0.25">
      <c r="A150">
        <v>416030157</v>
      </c>
      <c r="B150" s="1">
        <v>791.49</v>
      </c>
    </row>
    <row r="151" spans="1:2" x14ac:dyDescent="0.25">
      <c r="A151">
        <v>416030165</v>
      </c>
      <c r="B151" s="1">
        <v>1703.73</v>
      </c>
    </row>
    <row r="152" spans="1:2" x14ac:dyDescent="0.25">
      <c r="A152">
        <v>416030173</v>
      </c>
      <c r="B152" s="1">
        <v>3812.42</v>
      </c>
    </row>
    <row r="153" spans="1:2" x14ac:dyDescent="0.25">
      <c r="A153">
        <v>416030181</v>
      </c>
      <c r="B153" s="1">
        <v>4956.1400000000003</v>
      </c>
    </row>
    <row r="154" spans="1:2" x14ac:dyDescent="0.25">
      <c r="A154">
        <v>416030190</v>
      </c>
      <c r="B154" s="1">
        <v>7384.78</v>
      </c>
    </row>
    <row r="155" spans="1:2" x14ac:dyDescent="0.25">
      <c r="A155">
        <v>416030203</v>
      </c>
      <c r="B155" s="1">
        <v>3787.07</v>
      </c>
    </row>
    <row r="156" spans="1:2" x14ac:dyDescent="0.25">
      <c r="A156">
        <v>416030211</v>
      </c>
      <c r="B156" s="1">
        <v>2269.04</v>
      </c>
    </row>
    <row r="157" spans="1:2" x14ac:dyDescent="0.25">
      <c r="A157">
        <v>416030220</v>
      </c>
      <c r="B157" s="1">
        <v>2949.76</v>
      </c>
    </row>
    <row r="158" spans="1:2" x14ac:dyDescent="0.25">
      <c r="A158">
        <v>416030238</v>
      </c>
      <c r="B158" s="1">
        <v>2125.44</v>
      </c>
    </row>
    <row r="159" spans="1:2" x14ac:dyDescent="0.25">
      <c r="A159">
        <v>416030246</v>
      </c>
      <c r="B159" s="1">
        <v>991.91</v>
      </c>
    </row>
    <row r="160" spans="1:2" x14ac:dyDescent="0.25">
      <c r="A160">
        <v>416030254</v>
      </c>
      <c r="B160" s="1">
        <v>2125.46</v>
      </c>
    </row>
    <row r="161" spans="1:2" x14ac:dyDescent="0.25">
      <c r="A161">
        <v>416030262</v>
      </c>
      <c r="B161" s="1">
        <v>5818.68</v>
      </c>
    </row>
    <row r="162" spans="1:2" x14ac:dyDescent="0.25">
      <c r="A162">
        <v>416030270</v>
      </c>
      <c r="B162" s="1">
        <v>2836.3</v>
      </c>
    </row>
    <row r="163" spans="1:2" x14ac:dyDescent="0.25">
      <c r="A163">
        <v>416030289</v>
      </c>
      <c r="B163" s="1">
        <v>910.5</v>
      </c>
    </row>
    <row r="164" spans="1:2" x14ac:dyDescent="0.25">
      <c r="A164">
        <v>416030297</v>
      </c>
      <c r="B164" s="1">
        <v>910.5</v>
      </c>
    </row>
    <row r="165" spans="1:2" x14ac:dyDescent="0.25">
      <c r="A165">
        <v>416030300</v>
      </c>
      <c r="B165" s="1">
        <v>4430.87</v>
      </c>
    </row>
    <row r="166" spans="1:2" x14ac:dyDescent="0.25">
      <c r="A166">
        <v>416030319</v>
      </c>
      <c r="B166" s="1">
        <v>5907.83</v>
      </c>
    </row>
    <row r="167" spans="1:2" x14ac:dyDescent="0.25">
      <c r="A167">
        <v>416030327</v>
      </c>
      <c r="B167" s="1">
        <v>791.49</v>
      </c>
    </row>
    <row r="168" spans="1:2" x14ac:dyDescent="0.25">
      <c r="A168">
        <v>416030335</v>
      </c>
      <c r="B168" s="1">
        <v>910.5</v>
      </c>
    </row>
    <row r="169" spans="1:2" x14ac:dyDescent="0.25">
      <c r="A169">
        <v>416030343</v>
      </c>
      <c r="B169" s="1">
        <v>910.5</v>
      </c>
    </row>
    <row r="170" spans="1:2" x14ac:dyDescent="0.25">
      <c r="A170">
        <v>416030351</v>
      </c>
      <c r="B170" s="1">
        <v>1028.92</v>
      </c>
    </row>
    <row r="171" spans="1:2" x14ac:dyDescent="0.25">
      <c r="A171">
        <v>416030360</v>
      </c>
      <c r="B171" s="1">
        <v>4186.6400000000003</v>
      </c>
    </row>
    <row r="172" spans="1:2" x14ac:dyDescent="0.25">
      <c r="A172">
        <v>416040012</v>
      </c>
      <c r="B172" s="1">
        <v>1252.5999999999999</v>
      </c>
    </row>
    <row r="173" spans="1:2" x14ac:dyDescent="0.25">
      <c r="A173">
        <v>416040020</v>
      </c>
      <c r="B173" s="1">
        <v>2023.53</v>
      </c>
    </row>
    <row r="174" spans="1:2" x14ac:dyDescent="0.25">
      <c r="A174">
        <v>416040039</v>
      </c>
      <c r="B174" s="1">
        <v>5376.53</v>
      </c>
    </row>
    <row r="175" spans="1:2" x14ac:dyDescent="0.25">
      <c r="A175">
        <v>416040047</v>
      </c>
      <c r="B175" s="1">
        <v>4138.2700000000004</v>
      </c>
    </row>
    <row r="176" spans="1:2" x14ac:dyDescent="0.25">
      <c r="A176">
        <v>416040055</v>
      </c>
      <c r="B176" s="1">
        <v>4098.74</v>
      </c>
    </row>
    <row r="177" spans="1:2" x14ac:dyDescent="0.25">
      <c r="A177">
        <v>416040071</v>
      </c>
      <c r="B177" s="1">
        <v>3494.28</v>
      </c>
    </row>
    <row r="178" spans="1:2" x14ac:dyDescent="0.25">
      <c r="A178">
        <v>416040101</v>
      </c>
      <c r="B178" s="1">
        <v>2125.44</v>
      </c>
    </row>
    <row r="179" spans="1:2" x14ac:dyDescent="0.25">
      <c r="A179">
        <v>416040110</v>
      </c>
      <c r="B179" s="1">
        <v>3872.57</v>
      </c>
    </row>
    <row r="180" spans="1:2" x14ac:dyDescent="0.25">
      <c r="A180">
        <v>416040128</v>
      </c>
      <c r="B180" s="1">
        <v>5507.03</v>
      </c>
    </row>
    <row r="181" spans="1:2" x14ac:dyDescent="0.25">
      <c r="A181">
        <v>416040144</v>
      </c>
      <c r="B181" s="1">
        <v>6569.67</v>
      </c>
    </row>
    <row r="182" spans="1:2" x14ac:dyDescent="0.25">
      <c r="A182">
        <v>416040179</v>
      </c>
      <c r="B182" s="1">
        <v>873.45</v>
      </c>
    </row>
    <row r="183" spans="1:2" x14ac:dyDescent="0.25">
      <c r="A183">
        <v>416040187</v>
      </c>
      <c r="B183" s="1">
        <v>1042.43</v>
      </c>
    </row>
    <row r="184" spans="1:2" x14ac:dyDescent="0.25">
      <c r="A184">
        <v>416040195</v>
      </c>
      <c r="B184" s="1">
        <v>1100</v>
      </c>
    </row>
    <row r="185" spans="1:2" x14ac:dyDescent="0.25">
      <c r="A185">
        <v>416040209</v>
      </c>
      <c r="B185" s="1">
        <v>4551.8</v>
      </c>
    </row>
    <row r="186" spans="1:2" x14ac:dyDescent="0.25">
      <c r="A186">
        <v>416040217</v>
      </c>
      <c r="B186" s="1">
        <v>2795.42</v>
      </c>
    </row>
    <row r="187" spans="1:2" x14ac:dyDescent="0.25">
      <c r="A187">
        <v>416040225</v>
      </c>
      <c r="B187" s="1">
        <v>1700.36</v>
      </c>
    </row>
    <row r="188" spans="1:2" x14ac:dyDescent="0.25">
      <c r="A188">
        <v>416040233</v>
      </c>
      <c r="B188" s="1">
        <v>1356.75</v>
      </c>
    </row>
    <row r="189" spans="1:2" x14ac:dyDescent="0.25">
      <c r="A189">
        <v>416040241</v>
      </c>
      <c r="B189" s="1">
        <v>1763.78</v>
      </c>
    </row>
    <row r="190" spans="1:2" x14ac:dyDescent="0.25">
      <c r="A190">
        <v>416040250</v>
      </c>
      <c r="B190" s="1">
        <v>5053.59</v>
      </c>
    </row>
    <row r="191" spans="1:2" x14ac:dyDescent="0.25">
      <c r="A191">
        <v>416040268</v>
      </c>
      <c r="B191" s="1">
        <v>6569.67</v>
      </c>
    </row>
    <row r="192" spans="1:2" x14ac:dyDescent="0.25">
      <c r="A192">
        <v>416040276</v>
      </c>
      <c r="B192" s="1">
        <v>5053.59</v>
      </c>
    </row>
    <row r="193" spans="1:2" x14ac:dyDescent="0.25">
      <c r="A193">
        <v>416040284</v>
      </c>
      <c r="B193" s="1">
        <v>2888.96</v>
      </c>
    </row>
    <row r="194" spans="1:2" x14ac:dyDescent="0.25">
      <c r="A194">
        <v>416040292</v>
      </c>
      <c r="B194" s="1">
        <v>6569.67</v>
      </c>
    </row>
    <row r="195" spans="1:2" x14ac:dyDescent="0.25">
      <c r="A195">
        <v>416050018</v>
      </c>
      <c r="B195" s="1">
        <v>5556.76</v>
      </c>
    </row>
    <row r="196" spans="1:2" x14ac:dyDescent="0.25">
      <c r="A196">
        <v>416050026</v>
      </c>
      <c r="B196" s="1">
        <v>1971.77</v>
      </c>
    </row>
    <row r="197" spans="1:2" x14ac:dyDescent="0.25">
      <c r="A197">
        <v>416050034</v>
      </c>
      <c r="B197" s="1">
        <v>6340.82</v>
      </c>
    </row>
    <row r="198" spans="1:2" x14ac:dyDescent="0.25">
      <c r="A198">
        <v>416050050</v>
      </c>
      <c r="B198" s="1">
        <v>991.89</v>
      </c>
    </row>
    <row r="199" spans="1:2" x14ac:dyDescent="0.25">
      <c r="A199">
        <v>416050077</v>
      </c>
      <c r="B199" s="1">
        <v>5434.4</v>
      </c>
    </row>
    <row r="200" spans="1:2" x14ac:dyDescent="0.25">
      <c r="A200">
        <v>416050093</v>
      </c>
      <c r="B200" s="1">
        <v>5265.02</v>
      </c>
    </row>
    <row r="201" spans="1:2" x14ac:dyDescent="0.25">
      <c r="A201">
        <v>416050107</v>
      </c>
      <c r="B201" s="1">
        <v>6844.53</v>
      </c>
    </row>
    <row r="202" spans="1:2" x14ac:dyDescent="0.25">
      <c r="A202">
        <v>416050115</v>
      </c>
      <c r="B202" s="1">
        <v>5673.43</v>
      </c>
    </row>
    <row r="203" spans="1:2" x14ac:dyDescent="0.25">
      <c r="A203">
        <v>416060013</v>
      </c>
      <c r="B203" s="1">
        <v>1808.69</v>
      </c>
    </row>
    <row r="204" spans="1:2" x14ac:dyDescent="0.25">
      <c r="A204">
        <v>416060021</v>
      </c>
      <c r="B204" s="1">
        <v>1545.1</v>
      </c>
    </row>
    <row r="205" spans="1:2" x14ac:dyDescent="0.25">
      <c r="A205">
        <v>416060030</v>
      </c>
      <c r="B205" s="1">
        <v>1068.94</v>
      </c>
    </row>
    <row r="206" spans="1:2" x14ac:dyDescent="0.25">
      <c r="A206">
        <v>416060056</v>
      </c>
      <c r="B206" s="1">
        <v>5265.02</v>
      </c>
    </row>
    <row r="207" spans="1:2" x14ac:dyDescent="0.25">
      <c r="A207">
        <v>416060064</v>
      </c>
      <c r="B207" s="1">
        <v>5403.43</v>
      </c>
    </row>
    <row r="208" spans="1:2" x14ac:dyDescent="0.25">
      <c r="A208">
        <v>416060080</v>
      </c>
      <c r="B208" s="1">
        <v>5403.43</v>
      </c>
    </row>
    <row r="209" spans="1:2" x14ac:dyDescent="0.25">
      <c r="A209">
        <v>416060099</v>
      </c>
      <c r="B209" s="1">
        <v>5188.8900000000003</v>
      </c>
    </row>
    <row r="210" spans="1:2" x14ac:dyDescent="0.25">
      <c r="A210">
        <v>416060102</v>
      </c>
      <c r="B210" s="1">
        <v>1131.31</v>
      </c>
    </row>
    <row r="211" spans="1:2" x14ac:dyDescent="0.25">
      <c r="A211">
        <v>416060110</v>
      </c>
      <c r="B211" s="1">
        <v>2279.2399999999998</v>
      </c>
    </row>
    <row r="212" spans="1:2" x14ac:dyDescent="0.25">
      <c r="A212">
        <v>416060129</v>
      </c>
      <c r="B212" s="1">
        <v>4551.8</v>
      </c>
    </row>
    <row r="213" spans="1:2" x14ac:dyDescent="0.25">
      <c r="A213">
        <v>416080014</v>
      </c>
      <c r="B213" s="1">
        <v>396.18</v>
      </c>
    </row>
    <row r="214" spans="1:2" x14ac:dyDescent="0.25">
      <c r="A214">
        <v>416080030</v>
      </c>
      <c r="B214" s="1">
        <v>396.18</v>
      </c>
    </row>
    <row r="215" spans="1:2" x14ac:dyDescent="0.25">
      <c r="A215">
        <v>416080081</v>
      </c>
      <c r="B215" s="1">
        <v>3359.04</v>
      </c>
    </row>
    <row r="216" spans="1:2" x14ac:dyDescent="0.25">
      <c r="A216">
        <v>416080090</v>
      </c>
      <c r="B216" s="1">
        <v>4098.37</v>
      </c>
    </row>
    <row r="217" spans="1:2" x14ac:dyDescent="0.25">
      <c r="A217">
        <v>416080111</v>
      </c>
      <c r="B217" s="1">
        <v>4366.75</v>
      </c>
    </row>
    <row r="218" spans="1:2" x14ac:dyDescent="0.25">
      <c r="A218">
        <v>416080120</v>
      </c>
      <c r="B218" s="1">
        <v>565.86</v>
      </c>
    </row>
    <row r="219" spans="1:2" x14ac:dyDescent="0.25">
      <c r="A219">
        <v>416090010</v>
      </c>
      <c r="B219" s="1">
        <v>2860.63</v>
      </c>
    </row>
    <row r="220" spans="1:2" x14ac:dyDescent="0.25">
      <c r="A220">
        <v>416090028</v>
      </c>
      <c r="B220" s="1">
        <v>2860.63</v>
      </c>
    </row>
    <row r="221" spans="1:2" x14ac:dyDescent="0.25">
      <c r="A221">
        <v>416090036</v>
      </c>
      <c r="B221" s="1">
        <v>3165.42</v>
      </c>
    </row>
    <row r="222" spans="1:2" x14ac:dyDescent="0.25">
      <c r="A222">
        <v>416090079</v>
      </c>
      <c r="B222" s="1">
        <v>5342.18</v>
      </c>
    </row>
    <row r="223" spans="1:2" x14ac:dyDescent="0.25">
      <c r="A223">
        <v>416090109</v>
      </c>
      <c r="B223" s="1">
        <v>3059.29</v>
      </c>
    </row>
    <row r="224" spans="1:2" x14ac:dyDescent="0.25">
      <c r="A224">
        <v>416090117</v>
      </c>
      <c r="B224" s="1">
        <v>3165.42</v>
      </c>
    </row>
    <row r="225" spans="1:2" x14ac:dyDescent="0.25">
      <c r="A225">
        <v>416090125</v>
      </c>
      <c r="B225" s="1">
        <v>4115.05</v>
      </c>
    </row>
    <row r="226" spans="1:2" x14ac:dyDescent="0.25">
      <c r="A226">
        <v>416090133</v>
      </c>
      <c r="B226" s="1">
        <v>3972.21</v>
      </c>
    </row>
    <row r="227" spans="1:2" x14ac:dyDescent="0.25">
      <c r="A227">
        <v>416110010</v>
      </c>
      <c r="B227" s="1">
        <v>3282.83</v>
      </c>
    </row>
    <row r="228" spans="1:2" x14ac:dyDescent="0.25">
      <c r="A228">
        <v>416110029</v>
      </c>
      <c r="B228" s="1">
        <v>5035.46</v>
      </c>
    </row>
    <row r="229" spans="1:2" x14ac:dyDescent="0.25">
      <c r="A229">
        <v>416110037</v>
      </c>
      <c r="B229" s="1">
        <v>5661.24</v>
      </c>
    </row>
    <row r="230" spans="1:2" x14ac:dyDescent="0.25">
      <c r="A230">
        <v>416110045</v>
      </c>
      <c r="B230" s="1">
        <v>3902.02</v>
      </c>
    </row>
    <row r="231" spans="1:2" x14ac:dyDescent="0.25">
      <c r="A231">
        <v>416110053</v>
      </c>
      <c r="B231" s="1">
        <v>2208.6799999999998</v>
      </c>
    </row>
    <row r="232" spans="1:2" x14ac:dyDescent="0.25">
      <c r="A232">
        <v>416110061</v>
      </c>
      <c r="B232" s="1">
        <v>2954.54</v>
      </c>
    </row>
    <row r="233" spans="1:2" x14ac:dyDescent="0.25">
      <c r="A233">
        <v>416110070</v>
      </c>
      <c r="B233" s="1">
        <v>2726.58</v>
      </c>
    </row>
    <row r="234" spans="1:2" x14ac:dyDescent="0.25">
      <c r="A234">
        <v>416110088</v>
      </c>
      <c r="B234" s="1">
        <v>4186.6400000000003</v>
      </c>
    </row>
    <row r="235" spans="1:2" x14ac:dyDescent="0.25">
      <c r="A235">
        <v>416120024</v>
      </c>
      <c r="B235" s="1">
        <v>2462.85</v>
      </c>
    </row>
    <row r="236" spans="1:2" x14ac:dyDescent="0.25">
      <c r="A236">
        <v>416120032</v>
      </c>
      <c r="B236" s="1">
        <v>2045.07</v>
      </c>
    </row>
    <row r="237" spans="1:2" x14ac:dyDescent="0.25">
      <c r="A237">
        <v>416120040</v>
      </c>
      <c r="B237" s="1">
        <v>1498.64</v>
      </c>
    </row>
    <row r="238" spans="1:2" x14ac:dyDescent="0.25">
      <c r="A238">
        <v>416120059</v>
      </c>
      <c r="B238" s="1">
        <v>1913.83</v>
      </c>
    </row>
    <row r="239" spans="1:2" x14ac:dyDescent="0.25">
      <c r="A239">
        <v>408020415</v>
      </c>
      <c r="B239" s="1">
        <v>1099.1099999999999</v>
      </c>
    </row>
    <row r="240" spans="1:2" x14ac:dyDescent="0.25">
      <c r="A240">
        <v>408040092</v>
      </c>
      <c r="B240" s="1">
        <v>0</v>
      </c>
    </row>
    <row r="241" spans="1:2" x14ac:dyDescent="0.25">
      <c r="A241">
        <v>408040050</v>
      </c>
      <c r="B241" s="1">
        <v>0</v>
      </c>
    </row>
    <row r="242" spans="1:2" x14ac:dyDescent="0.25">
      <c r="A242">
        <v>408040068</v>
      </c>
      <c r="B242" s="1">
        <v>0</v>
      </c>
    </row>
    <row r="243" spans="1:2" x14ac:dyDescent="0.25">
      <c r="A243">
        <v>408040076</v>
      </c>
      <c r="B243" s="1">
        <v>0</v>
      </c>
    </row>
    <row r="244" spans="1:2" x14ac:dyDescent="0.25">
      <c r="A244">
        <v>408040084</v>
      </c>
      <c r="B244" s="1">
        <v>0</v>
      </c>
    </row>
    <row r="245" spans="1:2" x14ac:dyDescent="0.25">
      <c r="A245">
        <v>408050047</v>
      </c>
      <c r="B245" s="1">
        <v>0</v>
      </c>
    </row>
    <row r="246" spans="1:2" x14ac:dyDescent="0.25">
      <c r="A246">
        <v>408050055</v>
      </c>
      <c r="B246" s="1">
        <v>0</v>
      </c>
    </row>
    <row r="247" spans="1:2" x14ac:dyDescent="0.25">
      <c r="A247">
        <v>408050063</v>
      </c>
      <c r="B247" s="1">
        <v>0</v>
      </c>
    </row>
    <row r="248" spans="1:2" x14ac:dyDescent="0.25">
      <c r="A248">
        <v>408050071</v>
      </c>
      <c r="B248" s="1">
        <v>0</v>
      </c>
    </row>
    <row r="249" spans="1:2" x14ac:dyDescent="0.25">
      <c r="A249">
        <v>408050160</v>
      </c>
      <c r="B249" s="1">
        <v>0</v>
      </c>
    </row>
    <row r="250" spans="1:2" x14ac:dyDescent="0.25">
      <c r="A250">
        <v>408050896</v>
      </c>
      <c r="B250" s="1">
        <v>761.28</v>
      </c>
    </row>
    <row r="251" spans="1:2" x14ac:dyDescent="0.25">
      <c r="A251">
        <v>408010053</v>
      </c>
      <c r="B251" s="1">
        <v>592.14</v>
      </c>
    </row>
    <row r="252" spans="1:2" x14ac:dyDescent="0.25">
      <c r="A252">
        <v>404010016</v>
      </c>
      <c r="B252" s="1">
        <v>1183.81</v>
      </c>
    </row>
    <row r="253" spans="1:2" x14ac:dyDescent="0.25">
      <c r="A253">
        <v>404010024</v>
      </c>
      <c r="B253" s="1">
        <v>1073</v>
      </c>
    </row>
    <row r="254" spans="1:2" x14ac:dyDescent="0.25">
      <c r="A254">
        <v>404010032</v>
      </c>
      <c r="B254" s="1">
        <v>1079.0999999999999</v>
      </c>
    </row>
    <row r="255" spans="1:2" x14ac:dyDescent="0.25">
      <c r="A255">
        <v>404010350</v>
      </c>
      <c r="B255" s="1">
        <v>1854.45</v>
      </c>
    </row>
    <row r="256" spans="1:2" x14ac:dyDescent="0.25">
      <c r="A256">
        <v>404010415</v>
      </c>
      <c r="B256" s="1">
        <v>1073.21</v>
      </c>
    </row>
    <row r="257" spans="1:2" x14ac:dyDescent="0.25">
      <c r="A257">
        <v>404010482</v>
      </c>
      <c r="B257" s="1">
        <v>989.84</v>
      </c>
    </row>
    <row r="258" spans="1:2" x14ac:dyDescent="0.25">
      <c r="A258">
        <v>404010520</v>
      </c>
      <c r="B258" s="1">
        <v>855</v>
      </c>
    </row>
    <row r="259" spans="1:2" x14ac:dyDescent="0.25">
      <c r="A259">
        <v>404010326</v>
      </c>
      <c r="B259" s="1">
        <v>1187.4100000000001</v>
      </c>
    </row>
    <row r="260" spans="1:2" x14ac:dyDescent="0.25">
      <c r="A260">
        <v>404010334</v>
      </c>
      <c r="B260" s="1">
        <v>1288.53</v>
      </c>
    </row>
    <row r="261" spans="1:2" x14ac:dyDescent="0.25">
      <c r="A261">
        <v>404010512</v>
      </c>
      <c r="B261" s="1">
        <v>1345.16</v>
      </c>
    </row>
    <row r="262" spans="1:2" x14ac:dyDescent="0.25">
      <c r="A262">
        <v>404010369</v>
      </c>
      <c r="B262" s="1">
        <v>511.56</v>
      </c>
    </row>
    <row r="263" spans="1:2" x14ac:dyDescent="0.25">
      <c r="A263">
        <v>413040054</v>
      </c>
      <c r="B263" s="1">
        <v>862.35</v>
      </c>
    </row>
    <row r="264" spans="1:2" x14ac:dyDescent="0.25">
      <c r="A264">
        <v>413040062</v>
      </c>
      <c r="B264" s="1">
        <v>862.32</v>
      </c>
    </row>
    <row r="265" spans="1:2" x14ac:dyDescent="0.25">
      <c r="A265">
        <v>413040070</v>
      </c>
      <c r="B265" s="1">
        <v>862.35</v>
      </c>
    </row>
    <row r="266" spans="1:2" x14ac:dyDescent="0.25">
      <c r="A266">
        <v>413040089</v>
      </c>
      <c r="B266" s="1">
        <v>851.52</v>
      </c>
    </row>
    <row r="267" spans="1:2" x14ac:dyDescent="0.25">
      <c r="A267">
        <v>413040259</v>
      </c>
      <c r="B267" s="1">
        <v>1052.2</v>
      </c>
    </row>
    <row r="268" spans="1:2" x14ac:dyDescent="0.25">
      <c r="A268">
        <v>409050083</v>
      </c>
      <c r="B268" s="1">
        <v>657.36</v>
      </c>
    </row>
    <row r="269" spans="1:2" x14ac:dyDescent="0.25">
      <c r="A269">
        <v>409010154</v>
      </c>
      <c r="B269" s="1">
        <v>500</v>
      </c>
    </row>
    <row r="270" spans="1:2" x14ac:dyDescent="0.25">
      <c r="A270">
        <v>418010013</v>
      </c>
      <c r="B270" s="1">
        <v>4361.55</v>
      </c>
    </row>
    <row r="271" spans="1:2" x14ac:dyDescent="0.25">
      <c r="A271">
        <v>418010021</v>
      </c>
      <c r="B271" s="1">
        <v>2056.59</v>
      </c>
    </row>
    <row r="272" spans="1:2" x14ac:dyDescent="0.25">
      <c r="A272">
        <v>418010030</v>
      </c>
      <c r="B272" s="1">
        <v>2577.6</v>
      </c>
    </row>
    <row r="273" spans="1:2" x14ac:dyDescent="0.25">
      <c r="A273">
        <v>418010080</v>
      </c>
      <c r="B273" s="1">
        <v>1200</v>
      </c>
    </row>
    <row r="274" spans="1:2" x14ac:dyDescent="0.25">
      <c r="A274">
        <v>418020019</v>
      </c>
      <c r="B274" s="1">
        <v>1800</v>
      </c>
    </row>
    <row r="275" spans="1:2" x14ac:dyDescent="0.25">
      <c r="A275">
        <v>418020027</v>
      </c>
      <c r="B275" s="1">
        <v>1800</v>
      </c>
    </row>
    <row r="276" spans="1:2" x14ac:dyDescent="0.25">
      <c r="A276">
        <v>418020035</v>
      </c>
      <c r="B276" s="1">
        <v>1200</v>
      </c>
    </row>
    <row r="277" spans="1:2" x14ac:dyDescent="0.25">
      <c r="A277">
        <v>309070015</v>
      </c>
      <c r="B277" s="1">
        <v>150</v>
      </c>
    </row>
    <row r="278" spans="1:2" x14ac:dyDescent="0.25">
      <c r="A278">
        <v>309070023</v>
      </c>
      <c r="B278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4FEB-05FE-4B3D-B86E-A6E49A26C9F8}">
  <dimension ref="A1:Q46"/>
  <sheetViews>
    <sheetView workbookViewId="0">
      <selection sqref="A1:Q46"/>
    </sheetView>
  </sheetViews>
  <sheetFormatPr defaultRowHeight="15" x14ac:dyDescent="0.25"/>
  <cols>
    <col min="1" max="1" width="11" customWidth="1"/>
  </cols>
  <sheetData>
    <row r="1" spans="1:17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  <row r="2" spans="1:17" x14ac:dyDescent="0.25">
      <c r="A2" t="s">
        <v>19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2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2</v>
      </c>
    </row>
    <row r="3" spans="1:17" x14ac:dyDescent="0.25">
      <c r="A3" t="s">
        <v>20</v>
      </c>
      <c r="B3">
        <v>18</v>
      </c>
      <c r="C3">
        <v>25</v>
      </c>
      <c r="D3">
        <v>0</v>
      </c>
      <c r="E3">
        <v>0</v>
      </c>
      <c r="F3">
        <v>7</v>
      </c>
      <c r="G3">
        <v>4</v>
      </c>
      <c r="H3">
        <v>0</v>
      </c>
      <c r="I3">
        <v>0</v>
      </c>
      <c r="J3">
        <v>3</v>
      </c>
      <c r="K3">
        <v>0</v>
      </c>
      <c r="L3">
        <v>0</v>
      </c>
      <c r="M3">
        <v>1</v>
      </c>
      <c r="N3">
        <v>0</v>
      </c>
      <c r="O3">
        <v>1</v>
      </c>
      <c r="P3">
        <v>0</v>
      </c>
      <c r="Q3">
        <v>59</v>
      </c>
    </row>
    <row r="4" spans="1:17" x14ac:dyDescent="0.25">
      <c r="A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26</v>
      </c>
      <c r="K4">
        <v>2</v>
      </c>
      <c r="L4">
        <v>0</v>
      </c>
      <c r="M4">
        <v>0</v>
      </c>
      <c r="N4">
        <v>0</v>
      </c>
      <c r="O4">
        <v>0</v>
      </c>
      <c r="P4">
        <v>0</v>
      </c>
      <c r="Q4">
        <v>28</v>
      </c>
    </row>
    <row r="5" spans="1:17" x14ac:dyDescent="0.25">
      <c r="A5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27</v>
      </c>
      <c r="N5">
        <v>18</v>
      </c>
      <c r="O5">
        <v>0</v>
      </c>
      <c r="P5">
        <v>0</v>
      </c>
      <c r="Q5">
        <v>45</v>
      </c>
    </row>
    <row r="6" spans="1:17" x14ac:dyDescent="0.25">
      <c r="A6" t="s">
        <v>23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1</v>
      </c>
    </row>
    <row r="7" spans="1:17" x14ac:dyDescent="0.25">
      <c r="A7" t="s">
        <v>24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2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2</v>
      </c>
    </row>
    <row r="8" spans="1:17" x14ac:dyDescent="0.25">
      <c r="A8" t="s">
        <v>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2</v>
      </c>
      <c r="N8">
        <v>0</v>
      </c>
      <c r="O8">
        <v>0</v>
      </c>
      <c r="P8">
        <v>0</v>
      </c>
      <c r="Q8">
        <v>2</v>
      </c>
    </row>
    <row r="9" spans="1:17" x14ac:dyDescent="0.25">
      <c r="A9" t="s">
        <v>26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9</v>
      </c>
      <c r="O9">
        <v>0</v>
      </c>
      <c r="P9">
        <v>0</v>
      </c>
      <c r="Q9">
        <v>9</v>
      </c>
    </row>
    <row r="10" spans="1:17" x14ac:dyDescent="0.25">
      <c r="A10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1</v>
      </c>
    </row>
    <row r="11" spans="1:17" x14ac:dyDescent="0.25">
      <c r="A11" t="s">
        <v>28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1</v>
      </c>
      <c r="O11">
        <v>0</v>
      </c>
      <c r="P11">
        <v>0</v>
      </c>
      <c r="Q11">
        <v>2</v>
      </c>
    </row>
    <row r="12" spans="1:17" x14ac:dyDescent="0.25">
      <c r="A12" t="s">
        <v>29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1</v>
      </c>
    </row>
    <row r="13" spans="1:17" x14ac:dyDescent="0.25">
      <c r="A13" t="s">
        <v>30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2</v>
      </c>
      <c r="N13">
        <v>1</v>
      </c>
      <c r="O13">
        <v>0</v>
      </c>
      <c r="P13">
        <v>0</v>
      </c>
      <c r="Q13">
        <v>3</v>
      </c>
    </row>
    <row r="14" spans="1:17" x14ac:dyDescent="0.25">
      <c r="A14" t="s">
        <v>31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4</v>
      </c>
      <c r="N14">
        <v>0</v>
      </c>
      <c r="O14">
        <v>0</v>
      </c>
      <c r="P14">
        <v>0</v>
      </c>
      <c r="Q14">
        <v>4</v>
      </c>
    </row>
    <row r="15" spans="1:17" x14ac:dyDescent="0.25">
      <c r="A15" t="s">
        <v>32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2</v>
      </c>
      <c r="O15">
        <v>0</v>
      </c>
      <c r="P15">
        <v>0</v>
      </c>
      <c r="Q15">
        <v>2</v>
      </c>
    </row>
    <row r="16" spans="1:17" x14ac:dyDescent="0.25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6</v>
      </c>
      <c r="N16">
        <v>0</v>
      </c>
      <c r="O16">
        <v>0</v>
      </c>
      <c r="P16">
        <v>0</v>
      </c>
      <c r="Q16">
        <v>6</v>
      </c>
    </row>
    <row r="17" spans="1:17" x14ac:dyDescent="0.25">
      <c r="A17" t="s">
        <v>34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1</v>
      </c>
    </row>
    <row r="18" spans="1:17" x14ac:dyDescent="0.25">
      <c r="A18" t="s">
        <v>35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1</v>
      </c>
    </row>
    <row r="19" spans="1:17" x14ac:dyDescent="0.25">
      <c r="A19" t="s">
        <v>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1</v>
      </c>
    </row>
    <row r="20" spans="1:17" x14ac:dyDescent="0.25">
      <c r="A20" t="s">
        <v>37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1</v>
      </c>
    </row>
    <row r="21" spans="1:17" x14ac:dyDescent="0.25">
      <c r="A21" t="s">
        <v>38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2</v>
      </c>
      <c r="O21">
        <v>0</v>
      </c>
      <c r="P21">
        <v>0</v>
      </c>
      <c r="Q21">
        <v>3</v>
      </c>
    </row>
    <row r="22" spans="1:17" x14ac:dyDescent="0.25">
      <c r="A22" t="s">
        <v>39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1</v>
      </c>
    </row>
    <row r="23" spans="1:17" x14ac:dyDescent="0.25">
      <c r="A23" t="s">
        <v>40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3</v>
      </c>
      <c r="N23">
        <v>2</v>
      </c>
      <c r="O23">
        <v>0</v>
      </c>
      <c r="P23">
        <v>0</v>
      </c>
      <c r="Q23">
        <v>5</v>
      </c>
    </row>
    <row r="24" spans="1:17" x14ac:dyDescent="0.25">
      <c r="A24" t="s">
        <v>41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1</v>
      </c>
    </row>
    <row r="25" spans="1:17" x14ac:dyDescent="0.25">
      <c r="A25" t="s">
        <v>42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0</v>
      </c>
      <c r="P25">
        <v>0</v>
      </c>
      <c r="Q25">
        <v>1</v>
      </c>
    </row>
    <row r="26" spans="1:17" x14ac:dyDescent="0.25">
      <c r="A26" t="s">
        <v>43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1</v>
      </c>
      <c r="O26">
        <v>0</v>
      </c>
      <c r="P26">
        <v>0</v>
      </c>
      <c r="Q26">
        <v>2</v>
      </c>
    </row>
    <row r="27" spans="1:17" x14ac:dyDescent="0.25">
      <c r="A27" t="s">
        <v>44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2</v>
      </c>
      <c r="N27">
        <v>0</v>
      </c>
      <c r="O27">
        <v>0</v>
      </c>
      <c r="P27">
        <v>0</v>
      </c>
      <c r="Q27">
        <v>2</v>
      </c>
    </row>
    <row r="28" spans="1:17" x14ac:dyDescent="0.25">
      <c r="A28" t="s">
        <v>45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13</v>
      </c>
      <c r="N28">
        <v>0</v>
      </c>
      <c r="O28">
        <v>0</v>
      </c>
      <c r="P28">
        <v>0</v>
      </c>
      <c r="Q28">
        <v>13</v>
      </c>
    </row>
    <row r="29" spans="1:17" x14ac:dyDescent="0.25">
      <c r="A29" t="s">
        <v>46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26</v>
      </c>
      <c r="N29">
        <v>0</v>
      </c>
      <c r="O29">
        <v>0</v>
      </c>
      <c r="P29">
        <v>0</v>
      </c>
      <c r="Q29">
        <v>26</v>
      </c>
    </row>
    <row r="30" spans="1:17" x14ac:dyDescent="0.25">
      <c r="A30" t="s">
        <v>47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8</v>
      </c>
      <c r="N30">
        <v>0</v>
      </c>
      <c r="O30">
        <v>0</v>
      </c>
      <c r="P30">
        <v>0</v>
      </c>
      <c r="Q30">
        <v>8</v>
      </c>
    </row>
    <row r="31" spans="1:17" x14ac:dyDescent="0.25">
      <c r="A31" t="s">
        <v>48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1</v>
      </c>
      <c r="N31">
        <v>0</v>
      </c>
      <c r="O31">
        <v>0</v>
      </c>
      <c r="P31">
        <v>0</v>
      </c>
      <c r="Q31">
        <v>1</v>
      </c>
    </row>
    <row r="32" spans="1:17" x14ac:dyDescent="0.25">
      <c r="A32" t="s">
        <v>49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  <c r="Q32">
        <v>1</v>
      </c>
    </row>
    <row r="33" spans="1:17" x14ac:dyDescent="0.25">
      <c r="A33" t="s">
        <v>50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P33">
        <v>0</v>
      </c>
      <c r="Q33">
        <v>1</v>
      </c>
    </row>
    <row r="34" spans="1:17" x14ac:dyDescent="0.25">
      <c r="A34" t="s">
        <v>51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0</v>
      </c>
      <c r="P34">
        <v>0</v>
      </c>
      <c r="Q34">
        <v>1</v>
      </c>
    </row>
    <row r="35" spans="1:17" x14ac:dyDescent="0.25">
      <c r="A35" t="s">
        <v>52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9</v>
      </c>
      <c r="K35">
        <v>0</v>
      </c>
      <c r="L35">
        <v>0</v>
      </c>
      <c r="M35">
        <v>7</v>
      </c>
      <c r="N35">
        <v>0</v>
      </c>
      <c r="O35">
        <v>0</v>
      </c>
      <c r="P35">
        <v>0</v>
      </c>
      <c r="Q35">
        <v>16</v>
      </c>
    </row>
    <row r="36" spans="1:17" x14ac:dyDescent="0.25">
      <c r="A36" t="s">
        <v>53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>
        <v>0</v>
      </c>
      <c r="L36">
        <v>0</v>
      </c>
      <c r="M36">
        <v>9</v>
      </c>
      <c r="N36">
        <v>0</v>
      </c>
      <c r="O36">
        <v>0</v>
      </c>
      <c r="P36">
        <v>0</v>
      </c>
      <c r="Q36">
        <v>10</v>
      </c>
    </row>
    <row r="37" spans="1:17" x14ac:dyDescent="0.25">
      <c r="A37" t="s">
        <v>54</v>
      </c>
      <c r="B37">
        <v>0</v>
      </c>
      <c r="C37">
        <v>0</v>
      </c>
      <c r="D37">
        <v>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>
        <v>4</v>
      </c>
    </row>
    <row r="38" spans="1:17" x14ac:dyDescent="0.25">
      <c r="A38" t="s">
        <v>55</v>
      </c>
      <c r="B38">
        <v>0</v>
      </c>
      <c r="C38">
        <v>0</v>
      </c>
      <c r="D38">
        <v>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4</v>
      </c>
      <c r="M38">
        <v>0</v>
      </c>
      <c r="N38">
        <v>0</v>
      </c>
      <c r="O38">
        <v>0</v>
      </c>
      <c r="P38">
        <v>0</v>
      </c>
      <c r="Q38">
        <v>6</v>
      </c>
    </row>
    <row r="39" spans="1:17" x14ac:dyDescent="0.25">
      <c r="A39" t="s">
        <v>56</v>
      </c>
      <c r="B39">
        <v>0</v>
      </c>
      <c r="C39">
        <v>0</v>
      </c>
      <c r="D39">
        <v>0</v>
      </c>
      <c r="E39">
        <v>4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2</v>
      </c>
      <c r="Q39">
        <v>6</v>
      </c>
    </row>
    <row r="40" spans="1:17" x14ac:dyDescent="0.25">
      <c r="A40" t="s">
        <v>57</v>
      </c>
      <c r="B40">
        <v>0</v>
      </c>
      <c r="C40">
        <v>0</v>
      </c>
      <c r="D40">
        <v>0</v>
      </c>
      <c r="E40">
        <v>0</v>
      </c>
      <c r="F40">
        <v>2</v>
      </c>
      <c r="G40">
        <v>0</v>
      </c>
      <c r="H40">
        <v>0</v>
      </c>
      <c r="I40">
        <v>0</v>
      </c>
      <c r="J40">
        <v>2</v>
      </c>
      <c r="K40">
        <v>2</v>
      </c>
      <c r="L40">
        <v>1</v>
      </c>
      <c r="M40">
        <v>0</v>
      </c>
      <c r="N40">
        <v>0</v>
      </c>
      <c r="O40">
        <v>0</v>
      </c>
      <c r="P40">
        <v>3</v>
      </c>
      <c r="Q40">
        <v>10</v>
      </c>
    </row>
    <row r="41" spans="1:17" x14ac:dyDescent="0.25">
      <c r="A41" t="s">
        <v>58</v>
      </c>
      <c r="B41">
        <v>0</v>
      </c>
      <c r="C41">
        <v>0</v>
      </c>
      <c r="D41">
        <v>0</v>
      </c>
      <c r="E41">
        <v>4</v>
      </c>
      <c r="F41">
        <v>0</v>
      </c>
      <c r="G41">
        <v>0</v>
      </c>
      <c r="H41">
        <v>7</v>
      </c>
      <c r="I41">
        <v>0</v>
      </c>
      <c r="J41">
        <v>0</v>
      </c>
      <c r="K41">
        <v>0</v>
      </c>
      <c r="L41">
        <v>3</v>
      </c>
      <c r="M41">
        <v>3</v>
      </c>
      <c r="N41">
        <v>2</v>
      </c>
      <c r="O41">
        <v>0</v>
      </c>
      <c r="P41">
        <v>3</v>
      </c>
      <c r="Q41">
        <v>22</v>
      </c>
    </row>
    <row r="42" spans="1:17" x14ac:dyDescent="0.25">
      <c r="A42" t="s">
        <v>59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</v>
      </c>
    </row>
    <row r="43" spans="1:17" x14ac:dyDescent="0.25">
      <c r="A43" t="s">
        <v>60</v>
      </c>
      <c r="B43">
        <v>0</v>
      </c>
      <c r="C43">
        <v>0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</v>
      </c>
      <c r="Q43">
        <v>2</v>
      </c>
    </row>
    <row r="44" spans="1:17" x14ac:dyDescent="0.25">
      <c r="A44" t="s">
        <v>61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4</v>
      </c>
      <c r="M44">
        <v>0</v>
      </c>
      <c r="N44">
        <v>1</v>
      </c>
      <c r="O44">
        <v>0</v>
      </c>
      <c r="P44">
        <v>0</v>
      </c>
      <c r="Q44">
        <v>6</v>
      </c>
    </row>
    <row r="45" spans="1:17" x14ac:dyDescent="0.25">
      <c r="A45" t="s">
        <v>62</v>
      </c>
      <c r="B45">
        <v>0</v>
      </c>
      <c r="C45">
        <v>0</v>
      </c>
      <c r="D45">
        <v>0</v>
      </c>
      <c r="E45">
        <v>0</v>
      </c>
      <c r="F45">
        <v>2</v>
      </c>
      <c r="G45">
        <v>0</v>
      </c>
      <c r="H45">
        <v>0</v>
      </c>
      <c r="I45">
        <v>3</v>
      </c>
      <c r="J45">
        <v>0</v>
      </c>
      <c r="K45">
        <v>0</v>
      </c>
      <c r="L45">
        <v>1</v>
      </c>
      <c r="M45">
        <v>6</v>
      </c>
      <c r="N45">
        <v>1</v>
      </c>
      <c r="O45">
        <v>0</v>
      </c>
      <c r="P45">
        <v>0</v>
      </c>
      <c r="Q45">
        <v>13</v>
      </c>
    </row>
    <row r="46" spans="1:17" x14ac:dyDescent="0.25">
      <c r="A46" t="s">
        <v>18</v>
      </c>
      <c r="B46">
        <v>18</v>
      </c>
      <c r="C46">
        <v>25</v>
      </c>
      <c r="D46">
        <v>5</v>
      </c>
      <c r="E46">
        <v>9</v>
      </c>
      <c r="F46">
        <v>12</v>
      </c>
      <c r="G46">
        <v>4</v>
      </c>
      <c r="H46">
        <v>8</v>
      </c>
      <c r="I46">
        <v>3</v>
      </c>
      <c r="J46">
        <v>45</v>
      </c>
      <c r="K46">
        <v>4</v>
      </c>
      <c r="L46">
        <v>14</v>
      </c>
      <c r="M46">
        <v>131</v>
      </c>
      <c r="N46">
        <v>45</v>
      </c>
      <c r="O46">
        <v>1</v>
      </c>
      <c r="P46">
        <v>9</v>
      </c>
      <c r="Q46">
        <v>333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F29B-B767-453A-8502-CBD0B06A0AF9}">
  <dimension ref="A1:Q13"/>
  <sheetViews>
    <sheetView workbookViewId="0">
      <selection activeCell="Q13" sqref="Q13"/>
    </sheetView>
  </sheetViews>
  <sheetFormatPr defaultRowHeight="15" x14ac:dyDescent="0.25"/>
  <cols>
    <col min="1" max="1" width="11.140625" customWidth="1"/>
    <col min="17" max="17" width="14.28515625" bestFit="1" customWidth="1"/>
  </cols>
  <sheetData>
    <row r="1" spans="1:17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  <row r="2" spans="1:17" x14ac:dyDescent="0.25">
      <c r="A2" t="s">
        <v>20</v>
      </c>
      <c r="B2">
        <v>37700.870000000003</v>
      </c>
      <c r="C2">
        <v>94499.71</v>
      </c>
      <c r="D2">
        <v>0</v>
      </c>
      <c r="E2">
        <v>0</v>
      </c>
      <c r="F2">
        <v>15990.9</v>
      </c>
      <c r="G2">
        <v>13835.83</v>
      </c>
      <c r="H2">
        <v>0</v>
      </c>
      <c r="I2">
        <v>0</v>
      </c>
      <c r="J2">
        <v>5264.46</v>
      </c>
      <c r="K2">
        <v>0</v>
      </c>
      <c r="L2">
        <v>0</v>
      </c>
      <c r="M2">
        <v>1899.46</v>
      </c>
      <c r="N2">
        <v>0</v>
      </c>
      <c r="O2">
        <v>2658.44</v>
      </c>
      <c r="P2">
        <v>0</v>
      </c>
      <c r="Q2" s="1">
        <v>171849.67</v>
      </c>
    </row>
    <row r="3" spans="1:17" x14ac:dyDescent="0.25">
      <c r="A3" t="s">
        <v>21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44659.49</v>
      </c>
      <c r="K3">
        <v>3782.92</v>
      </c>
      <c r="L3">
        <v>0</v>
      </c>
      <c r="M3">
        <v>0</v>
      </c>
      <c r="N3">
        <v>0</v>
      </c>
      <c r="O3">
        <v>0</v>
      </c>
      <c r="P3">
        <v>0</v>
      </c>
      <c r="Q3" s="1">
        <v>48442.41</v>
      </c>
    </row>
    <row r="4" spans="1:17" x14ac:dyDescent="0.25">
      <c r="A4" t="s">
        <v>54</v>
      </c>
      <c r="B4">
        <v>0</v>
      </c>
      <c r="C4">
        <v>0</v>
      </c>
      <c r="D4">
        <v>27819.81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8786.98</v>
      </c>
      <c r="M4">
        <v>0</v>
      </c>
      <c r="N4">
        <v>0</v>
      </c>
      <c r="O4">
        <v>0</v>
      </c>
      <c r="P4">
        <v>0</v>
      </c>
      <c r="Q4" s="1">
        <v>36606.79</v>
      </c>
    </row>
    <row r="5" spans="1:17" x14ac:dyDescent="0.25">
      <c r="A5" t="s">
        <v>55</v>
      </c>
      <c r="B5">
        <v>0</v>
      </c>
      <c r="C5">
        <v>0</v>
      </c>
      <c r="D5">
        <v>4235.4399999999996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8470.8799999999992</v>
      </c>
      <c r="M5">
        <v>0</v>
      </c>
      <c r="N5">
        <v>0</v>
      </c>
      <c r="O5">
        <v>0</v>
      </c>
      <c r="P5">
        <v>0</v>
      </c>
      <c r="Q5" s="1">
        <v>12706.32</v>
      </c>
    </row>
    <row r="6" spans="1:17" x14ac:dyDescent="0.25">
      <c r="A6" t="s">
        <v>56</v>
      </c>
      <c r="B6">
        <v>0</v>
      </c>
      <c r="C6">
        <v>0</v>
      </c>
      <c r="D6">
        <v>0</v>
      </c>
      <c r="E6">
        <v>4735.24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2367.62</v>
      </c>
      <c r="Q6" s="1">
        <v>7102.86</v>
      </c>
    </row>
    <row r="7" spans="1:17" x14ac:dyDescent="0.25">
      <c r="A7" t="s">
        <v>57</v>
      </c>
      <c r="B7">
        <v>0</v>
      </c>
      <c r="C7">
        <v>0</v>
      </c>
      <c r="D7">
        <v>0</v>
      </c>
      <c r="E7">
        <v>0</v>
      </c>
      <c r="F7">
        <v>2227.56</v>
      </c>
      <c r="G7">
        <v>0</v>
      </c>
      <c r="H7">
        <v>0</v>
      </c>
      <c r="I7">
        <v>0</v>
      </c>
      <c r="J7">
        <v>2187.7399999999998</v>
      </c>
      <c r="K7">
        <v>2146</v>
      </c>
      <c r="L7">
        <v>1120.1400000000001</v>
      </c>
      <c r="M7">
        <v>0</v>
      </c>
      <c r="N7">
        <v>0</v>
      </c>
      <c r="O7">
        <v>0</v>
      </c>
      <c r="P7">
        <v>3219</v>
      </c>
      <c r="Q7" s="1">
        <v>10900.44</v>
      </c>
    </row>
    <row r="8" spans="1:17" x14ac:dyDescent="0.25">
      <c r="A8" t="s">
        <v>58</v>
      </c>
      <c r="B8">
        <v>0</v>
      </c>
      <c r="C8">
        <v>0</v>
      </c>
      <c r="D8">
        <v>0</v>
      </c>
      <c r="E8">
        <v>4316.3999999999996</v>
      </c>
      <c r="F8">
        <v>0</v>
      </c>
      <c r="G8">
        <v>0</v>
      </c>
      <c r="H8">
        <v>7585.7</v>
      </c>
      <c r="I8">
        <v>0</v>
      </c>
      <c r="J8">
        <v>0</v>
      </c>
      <c r="K8">
        <v>0</v>
      </c>
      <c r="L8">
        <v>3378.72</v>
      </c>
      <c r="M8">
        <v>3261.3</v>
      </c>
      <c r="N8">
        <v>2418.88</v>
      </c>
      <c r="O8">
        <v>0</v>
      </c>
      <c r="P8">
        <v>3237.3</v>
      </c>
      <c r="Q8" s="1">
        <v>24198.3</v>
      </c>
    </row>
    <row r="9" spans="1:17" x14ac:dyDescent="0.25">
      <c r="A9" t="s">
        <v>59</v>
      </c>
      <c r="B9">
        <v>0</v>
      </c>
      <c r="C9">
        <v>0</v>
      </c>
      <c r="D9">
        <v>0</v>
      </c>
      <c r="E9">
        <v>0</v>
      </c>
      <c r="F9">
        <v>1854.45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s="1">
        <v>1854.45</v>
      </c>
    </row>
    <row r="10" spans="1:17" x14ac:dyDescent="0.25">
      <c r="A10" t="s">
        <v>60</v>
      </c>
      <c r="B10">
        <v>0</v>
      </c>
      <c r="C10">
        <v>0</v>
      </c>
      <c r="D10">
        <v>0</v>
      </c>
      <c r="E10">
        <v>1073.21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1073.21</v>
      </c>
      <c r="Q10" s="1">
        <v>2146.42</v>
      </c>
    </row>
    <row r="11" spans="1:17" x14ac:dyDescent="0.25">
      <c r="A11" t="s">
        <v>61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989.84</v>
      </c>
      <c r="I11">
        <v>0</v>
      </c>
      <c r="J11">
        <v>0</v>
      </c>
      <c r="K11">
        <v>0</v>
      </c>
      <c r="L11">
        <v>4147.92</v>
      </c>
      <c r="M11">
        <v>0</v>
      </c>
      <c r="N11">
        <v>1002.54</v>
      </c>
      <c r="O11">
        <v>0</v>
      </c>
      <c r="P11">
        <v>0</v>
      </c>
      <c r="Q11" s="1">
        <v>6140.3</v>
      </c>
    </row>
    <row r="12" spans="1:17" x14ac:dyDescent="0.25">
      <c r="A12" t="s">
        <v>62</v>
      </c>
      <c r="B12">
        <v>0</v>
      </c>
      <c r="C12">
        <v>0</v>
      </c>
      <c r="D12">
        <v>0</v>
      </c>
      <c r="E12">
        <v>0</v>
      </c>
      <c r="F12">
        <v>438.24</v>
      </c>
      <c r="G12">
        <v>0</v>
      </c>
      <c r="H12">
        <v>0</v>
      </c>
      <c r="I12">
        <v>754.56</v>
      </c>
      <c r="J12">
        <v>0</v>
      </c>
      <c r="K12">
        <v>0</v>
      </c>
      <c r="L12">
        <v>219.12</v>
      </c>
      <c r="M12">
        <v>1362.72</v>
      </c>
      <c r="N12">
        <v>219.12</v>
      </c>
      <c r="O12">
        <v>0</v>
      </c>
      <c r="P12">
        <v>0</v>
      </c>
      <c r="Q12" s="1">
        <v>2993.76</v>
      </c>
    </row>
    <row r="13" spans="1:17" x14ac:dyDescent="0.25">
      <c r="A13" t="s">
        <v>18</v>
      </c>
      <c r="B13">
        <v>37700.870000000003</v>
      </c>
      <c r="C13">
        <v>94499.71</v>
      </c>
      <c r="D13">
        <v>32055.25</v>
      </c>
      <c r="E13">
        <v>10124.85</v>
      </c>
      <c r="F13">
        <v>20511.150000000001</v>
      </c>
      <c r="G13">
        <v>13835.83</v>
      </c>
      <c r="H13">
        <v>8575.5400000000009</v>
      </c>
      <c r="I13">
        <v>754.56</v>
      </c>
      <c r="J13">
        <v>52111.69</v>
      </c>
      <c r="K13">
        <v>5928.92</v>
      </c>
      <c r="L13">
        <v>26123.759999999998</v>
      </c>
      <c r="M13">
        <v>6523.48</v>
      </c>
      <c r="N13">
        <v>3640.54</v>
      </c>
      <c r="O13">
        <v>2658.44</v>
      </c>
      <c r="P13">
        <v>9897.1299999999992</v>
      </c>
      <c r="Q13" s="1">
        <v>324941.71999999997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8EE1-74BF-439E-B3FF-D4B539411A57}">
  <dimension ref="A1:R46"/>
  <sheetViews>
    <sheetView tabSelected="1" topLeftCell="A25" workbookViewId="0">
      <selection activeCell="R46" sqref="R46"/>
    </sheetView>
  </sheetViews>
  <sheetFormatPr defaultRowHeight="15" x14ac:dyDescent="0.25"/>
  <cols>
    <col min="1" max="1" width="10" bestFit="1" customWidth="1"/>
    <col min="2" max="2" width="11" customWidth="1"/>
    <col min="18" max="18" width="14.28515625" bestFit="1" customWidth="1"/>
  </cols>
  <sheetData>
    <row r="1" spans="1:18" x14ac:dyDescent="0.2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</row>
    <row r="2" spans="1:18" x14ac:dyDescent="0.25">
      <c r="A2">
        <f>LEFT(B2,10)*1</f>
        <v>406050040</v>
      </c>
      <c r="B2" t="s">
        <v>19</v>
      </c>
      <c r="C2">
        <f>VLOOKUP($A2,delib30,2,0)*Físico!B2</f>
        <v>0</v>
      </c>
      <c r="D2">
        <f>VLOOKUP($A2,delib30,2,0)*Físico!C2</f>
        <v>0</v>
      </c>
      <c r="E2">
        <f>VLOOKUP($A2,delib30,2,0)*Físico!D2</f>
        <v>0</v>
      </c>
      <c r="F2">
        <f>VLOOKUP($A2,delib30,2,0)*Físico!E2</f>
        <v>0</v>
      </c>
      <c r="G2">
        <f>VLOOKUP($A2,delib30,2,0)*Físico!F2</f>
        <v>0</v>
      </c>
      <c r="H2">
        <f>VLOOKUP($A2,delib30,2,0)*Físico!G2</f>
        <v>0</v>
      </c>
      <c r="I2">
        <f>VLOOKUP($A2,delib30,2,0)*Físico!H2</f>
        <v>0</v>
      </c>
      <c r="J2">
        <f>VLOOKUP($A2,delib30,2,0)*Físico!I2</f>
        <v>0</v>
      </c>
      <c r="K2">
        <f>VLOOKUP($A2,delib30,2,0)*Físico!J2</f>
        <v>2933.0450000000001</v>
      </c>
      <c r="L2">
        <f>VLOOKUP($A2,delib30,2,0)*Físico!K2</f>
        <v>0</v>
      </c>
      <c r="M2">
        <f>VLOOKUP($A2,delib30,2,0)*Físico!L2</f>
        <v>0</v>
      </c>
      <c r="N2">
        <f>VLOOKUP($A2,delib30,2,0)*Físico!M2</f>
        <v>0</v>
      </c>
      <c r="O2">
        <f>VLOOKUP($A2,delib30,2,0)*Físico!N2</f>
        <v>0</v>
      </c>
      <c r="P2">
        <f>VLOOKUP($A2,delib30,2,0)*Físico!O2</f>
        <v>0</v>
      </c>
      <c r="Q2">
        <f>VLOOKUP($A2,delib30,2,0)*Físico!P2</f>
        <v>0</v>
      </c>
      <c r="R2" s="1">
        <f>SUM(C2:Q2)</f>
        <v>2933.0450000000001</v>
      </c>
    </row>
    <row r="3" spans="1:18" x14ac:dyDescent="0.25">
      <c r="A3">
        <f t="shared" ref="A3:A46" si="0">LEFT(B3,10)*1</f>
        <v>415010012</v>
      </c>
      <c r="B3" t="s">
        <v>20</v>
      </c>
      <c r="C3">
        <f>VLOOKUP($A3,delib30,2,0)*Físico!B3</f>
        <v>0</v>
      </c>
      <c r="D3">
        <f>VLOOKUP($A3,delib30,2,0)*Físico!C3</f>
        <v>0</v>
      </c>
      <c r="E3">
        <f>VLOOKUP($A3,delib30,2,0)*Físico!D3</f>
        <v>0</v>
      </c>
      <c r="F3">
        <f>VLOOKUP($A3,delib30,2,0)*Físico!E3</f>
        <v>0</v>
      </c>
      <c r="G3">
        <f>VLOOKUP($A3,delib30,2,0)*Físico!F3</f>
        <v>0</v>
      </c>
      <c r="H3">
        <f>VLOOKUP($A3,delib30,2,0)*Físico!G3</f>
        <v>0</v>
      </c>
      <c r="I3">
        <f>VLOOKUP($A3,delib30,2,0)*Físico!H3</f>
        <v>0</v>
      </c>
      <c r="J3">
        <f>VLOOKUP($A3,delib30,2,0)*Físico!I3</f>
        <v>0</v>
      </c>
      <c r="K3">
        <f>VLOOKUP($A3,delib30,2,0)*Físico!J3</f>
        <v>0</v>
      </c>
      <c r="L3">
        <f>VLOOKUP($A3,delib30,2,0)*Físico!K3</f>
        <v>0</v>
      </c>
      <c r="M3">
        <f>VLOOKUP($A3,delib30,2,0)*Físico!L3</f>
        <v>0</v>
      </c>
      <c r="N3">
        <f>VLOOKUP($A3,delib30,2,0)*Físico!M3</f>
        <v>0</v>
      </c>
      <c r="O3">
        <f>VLOOKUP($A3,delib30,2,0)*Físico!N3</f>
        <v>0</v>
      </c>
      <c r="P3">
        <f>VLOOKUP($A3,delib30,2,0)*Físico!O3</f>
        <v>0</v>
      </c>
      <c r="Q3">
        <f>VLOOKUP($A3,delib30,2,0)*Físico!P3</f>
        <v>0</v>
      </c>
      <c r="R3" s="1">
        <f t="shared" ref="R3:R45" si="1">SUM(C3:Q3)</f>
        <v>0</v>
      </c>
    </row>
    <row r="4" spans="1:18" x14ac:dyDescent="0.25">
      <c r="A4">
        <f t="shared" si="0"/>
        <v>415020034</v>
      </c>
      <c r="B4" t="s">
        <v>21</v>
      </c>
      <c r="C4">
        <f>VLOOKUP($A4,delib30,2,0)*Físico!B4</f>
        <v>0</v>
      </c>
      <c r="D4">
        <f>VLOOKUP($A4,delib30,2,0)*Físico!C4</f>
        <v>0</v>
      </c>
      <c r="E4">
        <f>VLOOKUP($A4,delib30,2,0)*Físico!D4</f>
        <v>0</v>
      </c>
      <c r="F4">
        <f>VLOOKUP($A4,delib30,2,0)*Físico!E4</f>
        <v>0</v>
      </c>
      <c r="G4">
        <f>VLOOKUP($A4,delib30,2,0)*Físico!F4</f>
        <v>0</v>
      </c>
      <c r="H4">
        <f>VLOOKUP($A4,delib30,2,0)*Físico!G4</f>
        <v>0</v>
      </c>
      <c r="I4">
        <f>VLOOKUP($A4,delib30,2,0)*Físico!H4</f>
        <v>0</v>
      </c>
      <c r="J4">
        <f>VLOOKUP($A4,delib30,2,0)*Físico!I4</f>
        <v>0</v>
      </c>
      <c r="K4">
        <f>VLOOKUP($A4,delib30,2,0)*Físico!J4</f>
        <v>0</v>
      </c>
      <c r="L4">
        <f>VLOOKUP($A4,delib30,2,0)*Físico!K4</f>
        <v>0</v>
      </c>
      <c r="M4">
        <f>VLOOKUP($A4,delib30,2,0)*Físico!L4</f>
        <v>0</v>
      </c>
      <c r="N4">
        <f>VLOOKUP($A4,delib30,2,0)*Físico!M4</f>
        <v>0</v>
      </c>
      <c r="O4">
        <f>VLOOKUP($A4,delib30,2,0)*Físico!N4</f>
        <v>0</v>
      </c>
      <c r="P4">
        <f>VLOOKUP($A4,delib30,2,0)*Físico!O4</f>
        <v>0</v>
      </c>
      <c r="Q4">
        <f>VLOOKUP($A4,delib30,2,0)*Físico!P4</f>
        <v>0</v>
      </c>
      <c r="R4" s="1">
        <f t="shared" si="1"/>
        <v>0</v>
      </c>
    </row>
    <row r="5" spans="1:18" x14ac:dyDescent="0.25">
      <c r="A5">
        <f t="shared" si="0"/>
        <v>415020050</v>
      </c>
      <c r="B5" t="s">
        <v>22</v>
      </c>
      <c r="C5">
        <f>VLOOKUP($A5,delib30,2,0)*Físico!B5</f>
        <v>0</v>
      </c>
      <c r="D5">
        <f>VLOOKUP($A5,delib30,2,0)*Físico!C5</f>
        <v>0</v>
      </c>
      <c r="E5">
        <f>VLOOKUP($A5,delib30,2,0)*Físico!D5</f>
        <v>0</v>
      </c>
      <c r="F5">
        <f>VLOOKUP($A5,delib30,2,0)*Físico!E5</f>
        <v>0</v>
      </c>
      <c r="G5">
        <f>VLOOKUP($A5,delib30,2,0)*Físico!F5</f>
        <v>0</v>
      </c>
      <c r="H5">
        <f>VLOOKUP($A5,delib30,2,0)*Físico!G5</f>
        <v>0</v>
      </c>
      <c r="I5">
        <f>VLOOKUP($A5,delib30,2,0)*Físico!H5</f>
        <v>0</v>
      </c>
      <c r="J5">
        <f>VLOOKUP($A5,delib30,2,0)*Físico!I5</f>
        <v>0</v>
      </c>
      <c r="K5">
        <f>VLOOKUP($A5,delib30,2,0)*Físico!J5</f>
        <v>0</v>
      </c>
      <c r="L5">
        <f>VLOOKUP($A5,delib30,2,0)*Físico!K5</f>
        <v>0</v>
      </c>
      <c r="M5">
        <f>VLOOKUP($A5,delib30,2,0)*Físico!L5</f>
        <v>0</v>
      </c>
      <c r="N5">
        <f>VLOOKUP($A5,delib30,2,0)*Físico!M5</f>
        <v>0</v>
      </c>
      <c r="O5">
        <f>VLOOKUP($A5,delib30,2,0)*Físico!N5</f>
        <v>0</v>
      </c>
      <c r="P5">
        <f>VLOOKUP($A5,delib30,2,0)*Físico!O5</f>
        <v>0</v>
      </c>
      <c r="Q5">
        <f>VLOOKUP($A5,delib30,2,0)*Físico!P5</f>
        <v>0</v>
      </c>
      <c r="R5" s="1">
        <f t="shared" si="1"/>
        <v>0</v>
      </c>
    </row>
    <row r="6" spans="1:18" x14ac:dyDescent="0.25">
      <c r="A6">
        <f t="shared" si="0"/>
        <v>415020077</v>
      </c>
      <c r="B6" t="s">
        <v>23</v>
      </c>
      <c r="C6">
        <f>VLOOKUP($A6,delib30,2,0)*Físico!B6</f>
        <v>0</v>
      </c>
      <c r="D6">
        <f>VLOOKUP($A6,delib30,2,0)*Físico!C6</f>
        <v>0</v>
      </c>
      <c r="E6">
        <f>VLOOKUP($A6,delib30,2,0)*Físico!D6</f>
        <v>0</v>
      </c>
      <c r="F6">
        <f>VLOOKUP($A6,delib30,2,0)*Físico!E6</f>
        <v>0</v>
      </c>
      <c r="G6">
        <f>VLOOKUP($A6,delib30,2,0)*Físico!F6</f>
        <v>0</v>
      </c>
      <c r="H6">
        <f>VLOOKUP($A6,delib30,2,0)*Físico!G6</f>
        <v>0</v>
      </c>
      <c r="I6">
        <f>VLOOKUP($A6,delib30,2,0)*Físico!H6</f>
        <v>0</v>
      </c>
      <c r="J6">
        <f>VLOOKUP($A6,delib30,2,0)*Físico!I6</f>
        <v>0</v>
      </c>
      <c r="K6">
        <f>VLOOKUP($A6,delib30,2,0)*Físico!J6</f>
        <v>0</v>
      </c>
      <c r="L6">
        <f>VLOOKUP($A6,delib30,2,0)*Físico!K6</f>
        <v>0</v>
      </c>
      <c r="M6">
        <f>VLOOKUP($A6,delib30,2,0)*Físico!L6</f>
        <v>0</v>
      </c>
      <c r="N6">
        <f>VLOOKUP($A6,delib30,2,0)*Físico!M6</f>
        <v>0</v>
      </c>
      <c r="O6">
        <f>VLOOKUP($A6,delib30,2,0)*Físico!N6</f>
        <v>0</v>
      </c>
      <c r="P6">
        <f>VLOOKUP($A6,delib30,2,0)*Físico!O6</f>
        <v>0</v>
      </c>
      <c r="Q6">
        <f>VLOOKUP($A6,delib30,2,0)*Físico!P6</f>
        <v>0</v>
      </c>
      <c r="R6" s="1">
        <f t="shared" si="1"/>
        <v>0</v>
      </c>
    </row>
    <row r="7" spans="1:18" x14ac:dyDescent="0.25">
      <c r="A7">
        <f t="shared" si="0"/>
        <v>403020050</v>
      </c>
      <c r="B7" t="s">
        <v>24</v>
      </c>
      <c r="C7">
        <f>VLOOKUP($A7,delib30,2,0)*Físico!B7</f>
        <v>0</v>
      </c>
      <c r="D7">
        <f>VLOOKUP($A7,delib30,2,0)*Físico!C7</f>
        <v>0</v>
      </c>
      <c r="E7">
        <f>VLOOKUP($A7,delib30,2,0)*Físico!D7</f>
        <v>0</v>
      </c>
      <c r="F7">
        <f>VLOOKUP($A7,delib30,2,0)*Físico!E7</f>
        <v>0</v>
      </c>
      <c r="G7">
        <f>VLOOKUP($A7,delib30,2,0)*Físico!F7</f>
        <v>0</v>
      </c>
      <c r="H7">
        <f>VLOOKUP($A7,delib30,2,0)*Físico!G7</f>
        <v>0</v>
      </c>
      <c r="I7">
        <f>VLOOKUP($A7,delib30,2,0)*Físico!H7</f>
        <v>0</v>
      </c>
      <c r="J7">
        <f>VLOOKUP($A7,delib30,2,0)*Físico!I7</f>
        <v>0</v>
      </c>
      <c r="K7">
        <f>VLOOKUP($A7,delib30,2,0)*Físico!J7</f>
        <v>1570.08</v>
      </c>
      <c r="L7">
        <f>VLOOKUP($A7,delib30,2,0)*Físico!K7</f>
        <v>0</v>
      </c>
      <c r="M7">
        <f>VLOOKUP($A7,delib30,2,0)*Físico!L7</f>
        <v>0</v>
      </c>
      <c r="N7">
        <f>VLOOKUP($A7,delib30,2,0)*Físico!M7</f>
        <v>0</v>
      </c>
      <c r="O7">
        <f>VLOOKUP($A7,delib30,2,0)*Físico!N7</f>
        <v>0</v>
      </c>
      <c r="P7">
        <f>VLOOKUP($A7,delib30,2,0)*Físico!O7</f>
        <v>0</v>
      </c>
      <c r="Q7">
        <f>VLOOKUP($A7,delib30,2,0)*Físico!P7</f>
        <v>0</v>
      </c>
      <c r="R7" s="1">
        <f t="shared" si="1"/>
        <v>1570.08</v>
      </c>
    </row>
    <row r="8" spans="1:18" x14ac:dyDescent="0.25">
      <c r="A8">
        <f t="shared" si="0"/>
        <v>403030153</v>
      </c>
      <c r="B8" t="s">
        <v>25</v>
      </c>
      <c r="C8">
        <f>VLOOKUP($A8,delib30,2,0)*Físico!B8</f>
        <v>0</v>
      </c>
      <c r="D8">
        <f>VLOOKUP($A8,delib30,2,0)*Físico!C8</f>
        <v>0</v>
      </c>
      <c r="E8">
        <f>VLOOKUP($A8,delib30,2,0)*Físico!D8</f>
        <v>0</v>
      </c>
      <c r="F8">
        <f>VLOOKUP($A8,delib30,2,0)*Físico!E8</f>
        <v>0</v>
      </c>
      <c r="G8">
        <f>VLOOKUP($A8,delib30,2,0)*Físico!F8</f>
        <v>0</v>
      </c>
      <c r="H8">
        <f>VLOOKUP($A8,delib30,2,0)*Físico!G8</f>
        <v>0</v>
      </c>
      <c r="I8">
        <f>VLOOKUP($A8,delib30,2,0)*Físico!H8</f>
        <v>0</v>
      </c>
      <c r="J8">
        <f>VLOOKUP($A8,delib30,2,0)*Físico!I8</f>
        <v>0</v>
      </c>
      <c r="K8">
        <f>VLOOKUP($A8,delib30,2,0)*Físico!J8</f>
        <v>0</v>
      </c>
      <c r="L8">
        <f>VLOOKUP($A8,delib30,2,0)*Físico!K8</f>
        <v>0</v>
      </c>
      <c r="M8">
        <f>VLOOKUP($A8,delib30,2,0)*Físico!L8</f>
        <v>0</v>
      </c>
      <c r="N8">
        <f>VLOOKUP($A8,delib30,2,0)*Físico!M8</f>
        <v>7648.5</v>
      </c>
      <c r="O8">
        <f>VLOOKUP($A8,delib30,2,0)*Físico!N8</f>
        <v>0</v>
      </c>
      <c r="P8">
        <f>VLOOKUP($A8,delib30,2,0)*Físico!O8</f>
        <v>0</v>
      </c>
      <c r="Q8">
        <f>VLOOKUP($A8,delib30,2,0)*Físico!P8</f>
        <v>0</v>
      </c>
      <c r="R8" s="1">
        <f t="shared" si="1"/>
        <v>7648.5</v>
      </c>
    </row>
    <row r="9" spans="1:18" x14ac:dyDescent="0.25">
      <c r="A9">
        <f t="shared" si="0"/>
        <v>403050154</v>
      </c>
      <c r="B9" t="s">
        <v>26</v>
      </c>
      <c r="C9">
        <f>VLOOKUP($A9,delib30,2,0)*Físico!B9</f>
        <v>0</v>
      </c>
      <c r="D9">
        <f>VLOOKUP($A9,delib30,2,0)*Físico!C9</f>
        <v>0</v>
      </c>
      <c r="E9">
        <f>VLOOKUP($A9,delib30,2,0)*Físico!D9</f>
        <v>0</v>
      </c>
      <c r="F9">
        <f>VLOOKUP($A9,delib30,2,0)*Físico!E9</f>
        <v>0</v>
      </c>
      <c r="G9">
        <f>VLOOKUP($A9,delib30,2,0)*Físico!F9</f>
        <v>0</v>
      </c>
      <c r="H9">
        <f>VLOOKUP($A9,delib30,2,0)*Físico!G9</f>
        <v>0</v>
      </c>
      <c r="I9">
        <f>VLOOKUP($A9,delib30,2,0)*Físico!H9</f>
        <v>0</v>
      </c>
      <c r="J9">
        <f>VLOOKUP($A9,delib30,2,0)*Físico!I9</f>
        <v>0</v>
      </c>
      <c r="K9">
        <f>VLOOKUP($A9,delib30,2,0)*Físico!J9</f>
        <v>0</v>
      </c>
      <c r="L9">
        <f>VLOOKUP($A9,delib30,2,0)*Físico!K9</f>
        <v>0</v>
      </c>
      <c r="M9">
        <f>VLOOKUP($A9,delib30,2,0)*Físico!L9</f>
        <v>0</v>
      </c>
      <c r="N9">
        <f>VLOOKUP($A9,delib30,2,0)*Físico!M9</f>
        <v>0</v>
      </c>
      <c r="O9">
        <f>VLOOKUP($A9,delib30,2,0)*Físico!N9</f>
        <v>13645.62</v>
      </c>
      <c r="P9">
        <f>VLOOKUP($A9,delib30,2,0)*Físico!O9</f>
        <v>0</v>
      </c>
      <c r="Q9">
        <f>VLOOKUP($A9,delib30,2,0)*Físico!P9</f>
        <v>0</v>
      </c>
      <c r="R9" s="1">
        <f t="shared" si="1"/>
        <v>13645.62</v>
      </c>
    </row>
    <row r="10" spans="1:18" x14ac:dyDescent="0.25">
      <c r="A10">
        <f t="shared" si="0"/>
        <v>416010016</v>
      </c>
      <c r="B10" t="s">
        <v>27</v>
      </c>
      <c r="C10">
        <f>VLOOKUP($A10,delib30,2,0)*Físico!B10</f>
        <v>0</v>
      </c>
      <c r="D10">
        <f>VLOOKUP($A10,delib30,2,0)*Físico!C10</f>
        <v>0</v>
      </c>
      <c r="E10">
        <f>VLOOKUP($A10,delib30,2,0)*Físico!D10</f>
        <v>0</v>
      </c>
      <c r="F10">
        <f>VLOOKUP($A10,delib30,2,0)*Físico!E10</f>
        <v>0</v>
      </c>
      <c r="G10">
        <f>VLOOKUP($A10,delib30,2,0)*Físico!F10</f>
        <v>0</v>
      </c>
      <c r="H10">
        <f>VLOOKUP($A10,delib30,2,0)*Físico!G10</f>
        <v>0</v>
      </c>
      <c r="I10">
        <f>VLOOKUP($A10,delib30,2,0)*Físico!H10</f>
        <v>0</v>
      </c>
      <c r="J10">
        <f>VLOOKUP($A10,delib30,2,0)*Físico!I10</f>
        <v>0</v>
      </c>
      <c r="K10">
        <f>VLOOKUP($A10,delib30,2,0)*Físico!J10</f>
        <v>0</v>
      </c>
      <c r="L10">
        <f>VLOOKUP($A10,delib30,2,0)*Físico!K10</f>
        <v>0</v>
      </c>
      <c r="M10">
        <f>VLOOKUP($A10,delib30,2,0)*Físico!L10</f>
        <v>0</v>
      </c>
      <c r="N10">
        <f>VLOOKUP($A10,delib30,2,0)*Físico!M10</f>
        <v>839.28</v>
      </c>
      <c r="O10">
        <f>VLOOKUP($A10,delib30,2,0)*Físico!N10</f>
        <v>0</v>
      </c>
      <c r="P10">
        <f>VLOOKUP($A10,delib30,2,0)*Físico!O10</f>
        <v>0</v>
      </c>
      <c r="Q10">
        <f>VLOOKUP($A10,delib30,2,0)*Físico!P10</f>
        <v>0</v>
      </c>
      <c r="R10" s="1">
        <f t="shared" si="1"/>
        <v>839.28</v>
      </c>
    </row>
    <row r="11" spans="1:18" x14ac:dyDescent="0.25">
      <c r="A11">
        <f t="shared" si="0"/>
        <v>416010075</v>
      </c>
      <c r="B11" t="s">
        <v>28</v>
      </c>
      <c r="C11">
        <f>VLOOKUP($A11,delib30,2,0)*Físico!B11</f>
        <v>0</v>
      </c>
      <c r="D11">
        <f>VLOOKUP($A11,delib30,2,0)*Físico!C11</f>
        <v>0</v>
      </c>
      <c r="E11">
        <f>VLOOKUP($A11,delib30,2,0)*Físico!D11</f>
        <v>0</v>
      </c>
      <c r="F11">
        <f>VLOOKUP($A11,delib30,2,0)*Físico!E11</f>
        <v>0</v>
      </c>
      <c r="G11">
        <f>VLOOKUP($A11,delib30,2,0)*Físico!F11</f>
        <v>0</v>
      </c>
      <c r="H11">
        <f>VLOOKUP($A11,delib30,2,0)*Físico!G11</f>
        <v>0</v>
      </c>
      <c r="I11">
        <f>VLOOKUP($A11,delib30,2,0)*Físico!H11</f>
        <v>0</v>
      </c>
      <c r="J11">
        <f>VLOOKUP($A11,delib30,2,0)*Físico!I11</f>
        <v>0</v>
      </c>
      <c r="K11">
        <f>VLOOKUP($A11,delib30,2,0)*Físico!J11</f>
        <v>0</v>
      </c>
      <c r="L11">
        <f>VLOOKUP($A11,delib30,2,0)*Físico!K11</f>
        <v>0</v>
      </c>
      <c r="M11">
        <f>VLOOKUP($A11,delib30,2,0)*Físico!L11</f>
        <v>0</v>
      </c>
      <c r="N11">
        <f>VLOOKUP($A11,delib30,2,0)*Físico!M11</f>
        <v>1753.3</v>
      </c>
      <c r="O11">
        <f>VLOOKUP($A11,delib30,2,0)*Físico!N11</f>
        <v>1753.3</v>
      </c>
      <c r="P11">
        <f>VLOOKUP($A11,delib30,2,0)*Físico!O11</f>
        <v>0</v>
      </c>
      <c r="Q11">
        <f>VLOOKUP($A11,delib30,2,0)*Físico!P11</f>
        <v>0</v>
      </c>
      <c r="R11" s="1">
        <f t="shared" si="1"/>
        <v>3506.6</v>
      </c>
    </row>
    <row r="12" spans="1:18" x14ac:dyDescent="0.25">
      <c r="A12">
        <f t="shared" si="0"/>
        <v>416010113</v>
      </c>
      <c r="B12" t="s">
        <v>29</v>
      </c>
      <c r="C12">
        <f>VLOOKUP($A12,delib30,2,0)*Físico!B12</f>
        <v>0</v>
      </c>
      <c r="D12">
        <f>VLOOKUP($A12,delib30,2,0)*Físico!C12</f>
        <v>0</v>
      </c>
      <c r="E12">
        <f>VLOOKUP($A12,delib30,2,0)*Físico!D12</f>
        <v>0</v>
      </c>
      <c r="F12">
        <f>VLOOKUP($A12,delib30,2,0)*Físico!E12</f>
        <v>0</v>
      </c>
      <c r="G12">
        <f>VLOOKUP($A12,delib30,2,0)*Físico!F12</f>
        <v>0</v>
      </c>
      <c r="H12">
        <f>VLOOKUP($A12,delib30,2,0)*Físico!G12</f>
        <v>0</v>
      </c>
      <c r="I12">
        <f>VLOOKUP($A12,delib30,2,0)*Físico!H12</f>
        <v>0</v>
      </c>
      <c r="J12">
        <f>VLOOKUP($A12,delib30,2,0)*Físico!I12</f>
        <v>0</v>
      </c>
      <c r="K12">
        <f>VLOOKUP($A12,delib30,2,0)*Físico!J12</f>
        <v>0</v>
      </c>
      <c r="L12">
        <f>VLOOKUP($A12,delib30,2,0)*Físico!K12</f>
        <v>0</v>
      </c>
      <c r="M12">
        <f>VLOOKUP($A12,delib30,2,0)*Físico!L12</f>
        <v>0</v>
      </c>
      <c r="N12">
        <f>VLOOKUP($A12,delib30,2,0)*Físico!M12</f>
        <v>852.49</v>
      </c>
      <c r="O12">
        <f>VLOOKUP($A12,delib30,2,0)*Físico!N12</f>
        <v>0</v>
      </c>
      <c r="P12">
        <f>VLOOKUP($A12,delib30,2,0)*Físico!O12</f>
        <v>0</v>
      </c>
      <c r="Q12">
        <f>VLOOKUP($A12,delib30,2,0)*Físico!P12</f>
        <v>0</v>
      </c>
      <c r="R12" s="1">
        <f t="shared" si="1"/>
        <v>852.49</v>
      </c>
    </row>
    <row r="13" spans="1:18" x14ac:dyDescent="0.25">
      <c r="A13">
        <f t="shared" si="0"/>
        <v>416010121</v>
      </c>
      <c r="B13" t="s">
        <v>30</v>
      </c>
      <c r="C13">
        <f>VLOOKUP($A13,delib30,2,0)*Físico!B13</f>
        <v>0</v>
      </c>
      <c r="D13">
        <f>VLOOKUP($A13,delib30,2,0)*Físico!C13</f>
        <v>0</v>
      </c>
      <c r="E13">
        <f>VLOOKUP($A13,delib30,2,0)*Físico!D13</f>
        <v>0</v>
      </c>
      <c r="F13">
        <f>VLOOKUP($A13,delib30,2,0)*Físico!E13</f>
        <v>0</v>
      </c>
      <c r="G13">
        <f>VLOOKUP($A13,delib30,2,0)*Físico!F13</f>
        <v>0</v>
      </c>
      <c r="H13">
        <f>VLOOKUP($A13,delib30,2,0)*Físico!G13</f>
        <v>0</v>
      </c>
      <c r="I13">
        <f>VLOOKUP($A13,delib30,2,0)*Físico!H13</f>
        <v>0</v>
      </c>
      <c r="J13">
        <f>VLOOKUP($A13,delib30,2,0)*Físico!I13</f>
        <v>0</v>
      </c>
      <c r="K13">
        <f>VLOOKUP($A13,delib30,2,0)*Físico!J13</f>
        <v>0</v>
      </c>
      <c r="L13">
        <f>VLOOKUP($A13,delib30,2,0)*Físico!K13</f>
        <v>0</v>
      </c>
      <c r="M13">
        <f>VLOOKUP($A13,delib30,2,0)*Físico!L13</f>
        <v>0</v>
      </c>
      <c r="N13">
        <f>VLOOKUP($A13,delib30,2,0)*Físico!M13</f>
        <v>7966.58</v>
      </c>
      <c r="O13">
        <f>VLOOKUP($A13,delib30,2,0)*Físico!N13</f>
        <v>3983.29</v>
      </c>
      <c r="P13">
        <f>VLOOKUP($A13,delib30,2,0)*Físico!O13</f>
        <v>0</v>
      </c>
      <c r="Q13">
        <f>VLOOKUP($A13,delib30,2,0)*Físico!P13</f>
        <v>0</v>
      </c>
      <c r="R13" s="1">
        <f t="shared" si="1"/>
        <v>11949.869999999999</v>
      </c>
    </row>
    <row r="14" spans="1:18" x14ac:dyDescent="0.25">
      <c r="A14">
        <f t="shared" si="0"/>
        <v>416010130</v>
      </c>
      <c r="B14" t="s">
        <v>31</v>
      </c>
      <c r="C14">
        <f>VLOOKUP($A14,delib30,2,0)*Físico!B14</f>
        <v>0</v>
      </c>
      <c r="D14">
        <f>VLOOKUP($A14,delib30,2,0)*Físico!C14</f>
        <v>0</v>
      </c>
      <c r="E14">
        <f>VLOOKUP($A14,delib30,2,0)*Físico!D14</f>
        <v>0</v>
      </c>
      <c r="F14">
        <f>VLOOKUP($A14,delib30,2,0)*Físico!E14</f>
        <v>0</v>
      </c>
      <c r="G14">
        <f>VLOOKUP($A14,delib30,2,0)*Físico!F14</f>
        <v>0</v>
      </c>
      <c r="H14">
        <f>VLOOKUP($A14,delib30,2,0)*Físico!G14</f>
        <v>0</v>
      </c>
      <c r="I14">
        <f>VLOOKUP($A14,delib30,2,0)*Físico!H14</f>
        <v>0</v>
      </c>
      <c r="J14">
        <f>VLOOKUP($A14,delib30,2,0)*Físico!I14</f>
        <v>0</v>
      </c>
      <c r="K14">
        <f>VLOOKUP($A14,delib30,2,0)*Físico!J14</f>
        <v>0</v>
      </c>
      <c r="L14">
        <f>VLOOKUP($A14,delib30,2,0)*Físico!K14</f>
        <v>0</v>
      </c>
      <c r="M14">
        <f>VLOOKUP($A14,delib30,2,0)*Físico!L14</f>
        <v>0</v>
      </c>
      <c r="N14">
        <f>VLOOKUP($A14,delib30,2,0)*Físico!M14</f>
        <v>17665.04</v>
      </c>
      <c r="O14">
        <f>VLOOKUP($A14,delib30,2,0)*Físico!N14</f>
        <v>0</v>
      </c>
      <c r="P14">
        <f>VLOOKUP($A14,delib30,2,0)*Físico!O14</f>
        <v>0</v>
      </c>
      <c r="Q14">
        <f>VLOOKUP($A14,delib30,2,0)*Físico!P14</f>
        <v>0</v>
      </c>
      <c r="R14" s="1">
        <f t="shared" si="1"/>
        <v>17665.04</v>
      </c>
    </row>
    <row r="15" spans="1:18" x14ac:dyDescent="0.25">
      <c r="A15">
        <f t="shared" si="0"/>
        <v>416010164</v>
      </c>
      <c r="B15" t="s">
        <v>32</v>
      </c>
      <c r="C15">
        <f>VLOOKUP($A15,delib30,2,0)*Físico!B15</f>
        <v>0</v>
      </c>
      <c r="D15">
        <f>VLOOKUP($A15,delib30,2,0)*Físico!C15</f>
        <v>0</v>
      </c>
      <c r="E15">
        <f>VLOOKUP($A15,delib30,2,0)*Físico!D15</f>
        <v>0</v>
      </c>
      <c r="F15">
        <f>VLOOKUP($A15,delib30,2,0)*Físico!E15</f>
        <v>0</v>
      </c>
      <c r="G15">
        <f>VLOOKUP($A15,delib30,2,0)*Físico!F15</f>
        <v>0</v>
      </c>
      <c r="H15">
        <f>VLOOKUP($A15,delib30,2,0)*Físico!G15</f>
        <v>0</v>
      </c>
      <c r="I15">
        <f>VLOOKUP($A15,delib30,2,0)*Físico!H15</f>
        <v>0</v>
      </c>
      <c r="J15">
        <f>VLOOKUP($A15,delib30,2,0)*Físico!I15</f>
        <v>0</v>
      </c>
      <c r="K15">
        <f>VLOOKUP($A15,delib30,2,0)*Físico!J15</f>
        <v>0</v>
      </c>
      <c r="L15">
        <f>VLOOKUP($A15,delib30,2,0)*Físico!K15</f>
        <v>0</v>
      </c>
      <c r="M15">
        <f>VLOOKUP($A15,delib30,2,0)*Físico!L15</f>
        <v>0</v>
      </c>
      <c r="N15">
        <f>VLOOKUP($A15,delib30,2,0)*Físico!M15</f>
        <v>0</v>
      </c>
      <c r="O15">
        <f>VLOOKUP($A15,delib30,2,0)*Físico!N15</f>
        <v>8560.36</v>
      </c>
      <c r="P15">
        <f>VLOOKUP($A15,delib30,2,0)*Físico!O15</f>
        <v>0</v>
      </c>
      <c r="Q15">
        <f>VLOOKUP($A15,delib30,2,0)*Físico!P15</f>
        <v>0</v>
      </c>
      <c r="R15" s="1">
        <f t="shared" si="1"/>
        <v>8560.36</v>
      </c>
    </row>
    <row r="16" spans="1:18" x14ac:dyDescent="0.25">
      <c r="A16">
        <f t="shared" si="0"/>
        <v>416010172</v>
      </c>
      <c r="B16" t="s">
        <v>33</v>
      </c>
      <c r="C16">
        <f>VLOOKUP($A16,delib30,2,0)*Físico!B16</f>
        <v>0</v>
      </c>
      <c r="D16">
        <f>VLOOKUP($A16,delib30,2,0)*Físico!C16</f>
        <v>0</v>
      </c>
      <c r="E16">
        <f>VLOOKUP($A16,delib30,2,0)*Físico!D16</f>
        <v>0</v>
      </c>
      <c r="F16">
        <f>VLOOKUP($A16,delib30,2,0)*Físico!E16</f>
        <v>0</v>
      </c>
      <c r="G16">
        <f>VLOOKUP($A16,delib30,2,0)*Físico!F16</f>
        <v>0</v>
      </c>
      <c r="H16">
        <f>VLOOKUP($A16,delib30,2,0)*Físico!G16</f>
        <v>0</v>
      </c>
      <c r="I16">
        <f>VLOOKUP($A16,delib30,2,0)*Físico!H16</f>
        <v>0</v>
      </c>
      <c r="J16">
        <f>VLOOKUP($A16,delib30,2,0)*Físico!I16</f>
        <v>0</v>
      </c>
      <c r="K16">
        <f>VLOOKUP($A16,delib30,2,0)*Físico!J16</f>
        <v>0</v>
      </c>
      <c r="L16">
        <f>VLOOKUP($A16,delib30,2,0)*Físico!K16</f>
        <v>0</v>
      </c>
      <c r="M16">
        <f>VLOOKUP($A16,delib30,2,0)*Físico!L16</f>
        <v>0</v>
      </c>
      <c r="N16">
        <f>VLOOKUP($A16,delib30,2,0)*Físico!M16</f>
        <v>6242.52</v>
      </c>
      <c r="O16">
        <f>VLOOKUP($A16,delib30,2,0)*Físico!N16</f>
        <v>0</v>
      </c>
      <c r="P16">
        <f>VLOOKUP($A16,delib30,2,0)*Físico!O16</f>
        <v>0</v>
      </c>
      <c r="Q16">
        <f>VLOOKUP($A16,delib30,2,0)*Físico!P16</f>
        <v>0</v>
      </c>
      <c r="R16" s="1">
        <f t="shared" si="1"/>
        <v>6242.52</v>
      </c>
    </row>
    <row r="17" spans="1:18" x14ac:dyDescent="0.25">
      <c r="A17">
        <f t="shared" si="0"/>
        <v>416010210</v>
      </c>
      <c r="B17" t="s">
        <v>34</v>
      </c>
      <c r="C17">
        <f>VLOOKUP($A17,delib30,2,0)*Físico!B17</f>
        <v>0</v>
      </c>
      <c r="D17">
        <f>VLOOKUP($A17,delib30,2,0)*Físico!C17</f>
        <v>0</v>
      </c>
      <c r="E17">
        <f>VLOOKUP($A17,delib30,2,0)*Físico!D17</f>
        <v>0</v>
      </c>
      <c r="F17">
        <f>VLOOKUP($A17,delib30,2,0)*Físico!E17</f>
        <v>0</v>
      </c>
      <c r="G17">
        <f>VLOOKUP($A17,delib30,2,0)*Físico!F17</f>
        <v>0</v>
      </c>
      <c r="H17">
        <f>VLOOKUP($A17,delib30,2,0)*Físico!G17</f>
        <v>0</v>
      </c>
      <c r="I17">
        <f>VLOOKUP($A17,delib30,2,0)*Físico!H17</f>
        <v>0</v>
      </c>
      <c r="J17">
        <f>VLOOKUP($A17,delib30,2,0)*Físico!I17</f>
        <v>0</v>
      </c>
      <c r="K17">
        <f>VLOOKUP($A17,delib30,2,0)*Físico!J17</f>
        <v>0</v>
      </c>
      <c r="L17">
        <f>VLOOKUP($A17,delib30,2,0)*Físico!K17</f>
        <v>0</v>
      </c>
      <c r="M17">
        <f>VLOOKUP($A17,delib30,2,0)*Físico!L17</f>
        <v>0</v>
      </c>
      <c r="N17">
        <f>VLOOKUP($A17,delib30,2,0)*Físico!M17</f>
        <v>2279.2800000000002</v>
      </c>
      <c r="O17">
        <f>VLOOKUP($A17,delib30,2,0)*Físico!N17</f>
        <v>0</v>
      </c>
      <c r="P17">
        <f>VLOOKUP($A17,delib30,2,0)*Físico!O17</f>
        <v>0</v>
      </c>
      <c r="Q17">
        <f>VLOOKUP($A17,delib30,2,0)*Físico!P17</f>
        <v>0</v>
      </c>
      <c r="R17" s="1">
        <f t="shared" si="1"/>
        <v>2279.2800000000002</v>
      </c>
    </row>
    <row r="18" spans="1:18" x14ac:dyDescent="0.25">
      <c r="A18">
        <f t="shared" si="0"/>
        <v>416020194</v>
      </c>
      <c r="B18" t="s">
        <v>35</v>
      </c>
      <c r="C18">
        <f>VLOOKUP($A18,delib30,2,0)*Físico!B18</f>
        <v>0</v>
      </c>
      <c r="D18">
        <f>VLOOKUP($A18,delib30,2,0)*Físico!C18</f>
        <v>0</v>
      </c>
      <c r="E18">
        <f>VLOOKUP($A18,delib30,2,0)*Físico!D18</f>
        <v>0</v>
      </c>
      <c r="F18">
        <f>VLOOKUP($A18,delib30,2,0)*Físico!E18</f>
        <v>0</v>
      </c>
      <c r="G18">
        <f>VLOOKUP($A18,delib30,2,0)*Físico!F18</f>
        <v>0</v>
      </c>
      <c r="H18">
        <f>VLOOKUP($A18,delib30,2,0)*Físico!G18</f>
        <v>0</v>
      </c>
      <c r="I18">
        <f>VLOOKUP($A18,delib30,2,0)*Físico!H18</f>
        <v>0</v>
      </c>
      <c r="J18">
        <f>VLOOKUP($A18,delib30,2,0)*Físico!I18</f>
        <v>0</v>
      </c>
      <c r="K18">
        <f>VLOOKUP($A18,delib30,2,0)*Físico!J18</f>
        <v>0</v>
      </c>
      <c r="L18">
        <f>VLOOKUP($A18,delib30,2,0)*Físico!K18</f>
        <v>0</v>
      </c>
      <c r="M18">
        <f>VLOOKUP($A18,delib30,2,0)*Físico!L18</f>
        <v>0</v>
      </c>
      <c r="N18">
        <f>VLOOKUP($A18,delib30,2,0)*Físico!M18</f>
        <v>0</v>
      </c>
      <c r="O18">
        <f>VLOOKUP($A18,delib30,2,0)*Físico!N18</f>
        <v>3814.58</v>
      </c>
      <c r="P18">
        <f>VLOOKUP($A18,delib30,2,0)*Físico!O18</f>
        <v>0</v>
      </c>
      <c r="Q18">
        <f>VLOOKUP($A18,delib30,2,0)*Físico!P18</f>
        <v>0</v>
      </c>
      <c r="R18" s="1">
        <f t="shared" si="1"/>
        <v>3814.58</v>
      </c>
    </row>
    <row r="19" spans="1:18" x14ac:dyDescent="0.25">
      <c r="A19">
        <f t="shared" si="0"/>
        <v>416020216</v>
      </c>
      <c r="B19" t="s">
        <v>36</v>
      </c>
      <c r="C19">
        <f>VLOOKUP($A19,delib30,2,0)*Físico!B19</f>
        <v>0</v>
      </c>
      <c r="D19">
        <f>VLOOKUP($A19,delib30,2,0)*Físico!C19</f>
        <v>0</v>
      </c>
      <c r="E19">
        <f>VLOOKUP($A19,delib30,2,0)*Físico!D19</f>
        <v>0</v>
      </c>
      <c r="F19">
        <f>VLOOKUP($A19,delib30,2,0)*Físico!E19</f>
        <v>0</v>
      </c>
      <c r="G19">
        <f>VLOOKUP($A19,delib30,2,0)*Físico!F19</f>
        <v>0</v>
      </c>
      <c r="H19">
        <f>VLOOKUP($A19,delib30,2,0)*Físico!G19</f>
        <v>0</v>
      </c>
      <c r="I19">
        <f>VLOOKUP($A19,delib30,2,0)*Físico!H19</f>
        <v>0</v>
      </c>
      <c r="J19">
        <f>VLOOKUP($A19,delib30,2,0)*Físico!I19</f>
        <v>0</v>
      </c>
      <c r="K19">
        <f>VLOOKUP($A19,delib30,2,0)*Físico!J19</f>
        <v>0</v>
      </c>
      <c r="L19">
        <f>VLOOKUP($A19,delib30,2,0)*Físico!K19</f>
        <v>0</v>
      </c>
      <c r="M19">
        <f>VLOOKUP($A19,delib30,2,0)*Físico!L19</f>
        <v>0</v>
      </c>
      <c r="N19">
        <f>VLOOKUP($A19,delib30,2,0)*Físico!M19</f>
        <v>1937.81</v>
      </c>
      <c r="O19">
        <f>VLOOKUP($A19,delib30,2,0)*Físico!N19</f>
        <v>0</v>
      </c>
      <c r="P19">
        <f>VLOOKUP($A19,delib30,2,0)*Físico!O19</f>
        <v>0</v>
      </c>
      <c r="Q19">
        <f>VLOOKUP($A19,delib30,2,0)*Físico!P19</f>
        <v>0</v>
      </c>
      <c r="R19" s="1">
        <f t="shared" si="1"/>
        <v>1937.81</v>
      </c>
    </row>
    <row r="20" spans="1:18" x14ac:dyDescent="0.25">
      <c r="A20">
        <f t="shared" si="0"/>
        <v>416030092</v>
      </c>
      <c r="B20" t="s">
        <v>37</v>
      </c>
      <c r="C20">
        <f>VLOOKUP($A20,delib30,2,0)*Físico!B20</f>
        <v>0</v>
      </c>
      <c r="D20">
        <f>VLOOKUP($A20,delib30,2,0)*Físico!C20</f>
        <v>0</v>
      </c>
      <c r="E20">
        <f>VLOOKUP($A20,delib30,2,0)*Físico!D20</f>
        <v>0</v>
      </c>
      <c r="F20">
        <f>VLOOKUP($A20,delib30,2,0)*Físico!E20</f>
        <v>0</v>
      </c>
      <c r="G20">
        <f>VLOOKUP($A20,delib30,2,0)*Físico!F20</f>
        <v>0</v>
      </c>
      <c r="H20">
        <f>VLOOKUP($A20,delib30,2,0)*Físico!G20</f>
        <v>0</v>
      </c>
      <c r="I20">
        <f>VLOOKUP($A20,delib30,2,0)*Físico!H20</f>
        <v>0</v>
      </c>
      <c r="J20">
        <f>VLOOKUP($A20,delib30,2,0)*Físico!I20</f>
        <v>0</v>
      </c>
      <c r="K20">
        <f>VLOOKUP($A20,delib30,2,0)*Físico!J20</f>
        <v>0</v>
      </c>
      <c r="L20">
        <f>VLOOKUP($A20,delib30,2,0)*Físico!K20</f>
        <v>0</v>
      </c>
      <c r="M20">
        <f>VLOOKUP($A20,delib30,2,0)*Físico!L20</f>
        <v>0</v>
      </c>
      <c r="N20">
        <f>VLOOKUP($A20,delib30,2,0)*Físico!M20</f>
        <v>0</v>
      </c>
      <c r="O20">
        <f>VLOOKUP($A20,delib30,2,0)*Físico!N20</f>
        <v>1528.25</v>
      </c>
      <c r="P20">
        <f>VLOOKUP($A20,delib30,2,0)*Físico!O20</f>
        <v>0</v>
      </c>
      <c r="Q20">
        <f>VLOOKUP($A20,delib30,2,0)*Físico!P20</f>
        <v>0</v>
      </c>
      <c r="R20" s="1">
        <f t="shared" si="1"/>
        <v>1528.25</v>
      </c>
    </row>
    <row r="21" spans="1:18" x14ac:dyDescent="0.25">
      <c r="A21">
        <f t="shared" si="0"/>
        <v>416060013</v>
      </c>
      <c r="B21" t="s">
        <v>38</v>
      </c>
      <c r="C21">
        <f>VLOOKUP($A21,delib30,2,0)*Físico!B21</f>
        <v>0</v>
      </c>
      <c r="D21">
        <f>VLOOKUP($A21,delib30,2,0)*Físico!C21</f>
        <v>0</v>
      </c>
      <c r="E21">
        <f>VLOOKUP($A21,delib30,2,0)*Físico!D21</f>
        <v>0</v>
      </c>
      <c r="F21">
        <f>VLOOKUP($A21,delib30,2,0)*Físico!E21</f>
        <v>0</v>
      </c>
      <c r="G21">
        <f>VLOOKUP($A21,delib30,2,0)*Físico!F21</f>
        <v>0</v>
      </c>
      <c r="H21">
        <f>VLOOKUP($A21,delib30,2,0)*Físico!G21</f>
        <v>0</v>
      </c>
      <c r="I21">
        <f>VLOOKUP($A21,delib30,2,0)*Físico!H21</f>
        <v>0</v>
      </c>
      <c r="J21">
        <f>VLOOKUP($A21,delib30,2,0)*Físico!I21</f>
        <v>0</v>
      </c>
      <c r="K21">
        <f>VLOOKUP($A21,delib30,2,0)*Físico!J21</f>
        <v>0</v>
      </c>
      <c r="L21">
        <f>VLOOKUP($A21,delib30,2,0)*Físico!K21</f>
        <v>0</v>
      </c>
      <c r="M21">
        <f>VLOOKUP($A21,delib30,2,0)*Físico!L21</f>
        <v>0</v>
      </c>
      <c r="N21">
        <f>VLOOKUP($A21,delib30,2,0)*Físico!M21</f>
        <v>1808.69</v>
      </c>
      <c r="O21">
        <f>VLOOKUP($A21,delib30,2,0)*Físico!N21</f>
        <v>3617.38</v>
      </c>
      <c r="P21">
        <f>VLOOKUP($A21,delib30,2,0)*Físico!O21</f>
        <v>0</v>
      </c>
      <c r="Q21">
        <f>VLOOKUP($A21,delib30,2,0)*Físico!P21</f>
        <v>0</v>
      </c>
      <c r="R21" s="1">
        <f t="shared" si="1"/>
        <v>5426.07</v>
      </c>
    </row>
    <row r="22" spans="1:18" x14ac:dyDescent="0.25">
      <c r="A22">
        <f t="shared" si="0"/>
        <v>416060021</v>
      </c>
      <c r="B22" t="s">
        <v>39</v>
      </c>
      <c r="C22">
        <f>VLOOKUP($A22,delib30,2,0)*Físico!B22</f>
        <v>0</v>
      </c>
      <c r="D22">
        <f>VLOOKUP($A22,delib30,2,0)*Físico!C22</f>
        <v>0</v>
      </c>
      <c r="E22">
        <f>VLOOKUP($A22,delib30,2,0)*Físico!D22</f>
        <v>0</v>
      </c>
      <c r="F22">
        <f>VLOOKUP($A22,delib30,2,0)*Físico!E22</f>
        <v>0</v>
      </c>
      <c r="G22">
        <f>VLOOKUP($A22,delib30,2,0)*Físico!F22</f>
        <v>0</v>
      </c>
      <c r="H22">
        <f>VLOOKUP($A22,delib30,2,0)*Físico!G22</f>
        <v>0</v>
      </c>
      <c r="I22">
        <f>VLOOKUP($A22,delib30,2,0)*Físico!H22</f>
        <v>0</v>
      </c>
      <c r="J22">
        <f>VLOOKUP($A22,delib30,2,0)*Físico!I22</f>
        <v>0</v>
      </c>
      <c r="K22">
        <f>VLOOKUP($A22,delib30,2,0)*Físico!J22</f>
        <v>0</v>
      </c>
      <c r="L22">
        <f>VLOOKUP($A22,delib30,2,0)*Físico!K22</f>
        <v>0</v>
      </c>
      <c r="M22">
        <f>VLOOKUP($A22,delib30,2,0)*Físico!L22</f>
        <v>0</v>
      </c>
      <c r="N22">
        <f>VLOOKUP($A22,delib30,2,0)*Físico!M22</f>
        <v>1545.1</v>
      </c>
      <c r="O22">
        <f>VLOOKUP($A22,delib30,2,0)*Físico!N22</f>
        <v>0</v>
      </c>
      <c r="P22">
        <f>VLOOKUP($A22,delib30,2,0)*Físico!O22</f>
        <v>0</v>
      </c>
      <c r="Q22">
        <f>VLOOKUP($A22,delib30,2,0)*Físico!P22</f>
        <v>0</v>
      </c>
      <c r="R22" s="1">
        <f t="shared" si="1"/>
        <v>1545.1</v>
      </c>
    </row>
    <row r="23" spans="1:18" x14ac:dyDescent="0.25">
      <c r="A23">
        <f t="shared" si="0"/>
        <v>416060064</v>
      </c>
      <c r="B23" t="s">
        <v>40</v>
      </c>
      <c r="C23">
        <f>VLOOKUP($A23,delib30,2,0)*Físico!B23</f>
        <v>0</v>
      </c>
      <c r="D23">
        <f>VLOOKUP($A23,delib30,2,0)*Físico!C23</f>
        <v>0</v>
      </c>
      <c r="E23">
        <f>VLOOKUP($A23,delib30,2,0)*Físico!D23</f>
        <v>0</v>
      </c>
      <c r="F23">
        <f>VLOOKUP($A23,delib30,2,0)*Físico!E23</f>
        <v>0</v>
      </c>
      <c r="G23">
        <f>VLOOKUP($A23,delib30,2,0)*Físico!F23</f>
        <v>0</v>
      </c>
      <c r="H23">
        <f>VLOOKUP($A23,delib30,2,0)*Físico!G23</f>
        <v>0</v>
      </c>
      <c r="I23">
        <f>VLOOKUP($A23,delib30,2,0)*Físico!H23</f>
        <v>0</v>
      </c>
      <c r="J23">
        <f>VLOOKUP($A23,delib30,2,0)*Físico!I23</f>
        <v>0</v>
      </c>
      <c r="K23">
        <f>VLOOKUP($A23,delib30,2,0)*Físico!J23</f>
        <v>0</v>
      </c>
      <c r="L23">
        <f>VLOOKUP($A23,delib30,2,0)*Físico!K23</f>
        <v>0</v>
      </c>
      <c r="M23">
        <f>VLOOKUP($A23,delib30,2,0)*Físico!L23</f>
        <v>0</v>
      </c>
      <c r="N23">
        <f>VLOOKUP($A23,delib30,2,0)*Físico!M23</f>
        <v>16210.29</v>
      </c>
      <c r="O23">
        <f>VLOOKUP($A23,delib30,2,0)*Físico!N23</f>
        <v>10806.86</v>
      </c>
      <c r="P23">
        <f>VLOOKUP($A23,delib30,2,0)*Físico!O23</f>
        <v>0</v>
      </c>
      <c r="Q23">
        <f>VLOOKUP($A23,delib30,2,0)*Físico!P23</f>
        <v>0</v>
      </c>
      <c r="R23" s="1">
        <f t="shared" si="1"/>
        <v>27017.15</v>
      </c>
    </row>
    <row r="24" spans="1:18" x14ac:dyDescent="0.25">
      <c r="A24">
        <f t="shared" si="0"/>
        <v>416060080</v>
      </c>
      <c r="B24" t="s">
        <v>41</v>
      </c>
      <c r="C24">
        <f>VLOOKUP($A24,delib30,2,0)*Físico!B24</f>
        <v>0</v>
      </c>
      <c r="D24">
        <f>VLOOKUP($A24,delib30,2,0)*Físico!C24</f>
        <v>0</v>
      </c>
      <c r="E24">
        <f>VLOOKUP($A24,delib30,2,0)*Físico!D24</f>
        <v>0</v>
      </c>
      <c r="F24">
        <f>VLOOKUP($A24,delib30,2,0)*Físico!E24</f>
        <v>0</v>
      </c>
      <c r="G24">
        <f>VLOOKUP($A24,delib30,2,0)*Físico!F24</f>
        <v>0</v>
      </c>
      <c r="H24">
        <f>VLOOKUP($A24,delib30,2,0)*Físico!G24</f>
        <v>0</v>
      </c>
      <c r="I24">
        <f>VLOOKUP($A24,delib30,2,0)*Físico!H24</f>
        <v>0</v>
      </c>
      <c r="J24">
        <f>VLOOKUP($A24,delib30,2,0)*Físico!I24</f>
        <v>0</v>
      </c>
      <c r="K24">
        <f>VLOOKUP($A24,delib30,2,0)*Físico!J24</f>
        <v>0</v>
      </c>
      <c r="L24">
        <f>VLOOKUP($A24,delib30,2,0)*Físico!K24</f>
        <v>0</v>
      </c>
      <c r="M24">
        <f>VLOOKUP($A24,delib30,2,0)*Físico!L24</f>
        <v>0</v>
      </c>
      <c r="N24">
        <f>VLOOKUP($A24,delib30,2,0)*Físico!M24</f>
        <v>5403.43</v>
      </c>
      <c r="O24">
        <f>VLOOKUP($A24,delib30,2,0)*Físico!N24</f>
        <v>0</v>
      </c>
      <c r="P24">
        <f>VLOOKUP($A24,delib30,2,0)*Físico!O24</f>
        <v>0</v>
      </c>
      <c r="Q24">
        <f>VLOOKUP($A24,delib30,2,0)*Físico!P24</f>
        <v>0</v>
      </c>
      <c r="R24" s="1">
        <f t="shared" si="1"/>
        <v>5403.43</v>
      </c>
    </row>
    <row r="25" spans="1:18" x14ac:dyDescent="0.25">
      <c r="A25">
        <f t="shared" si="0"/>
        <v>416060110</v>
      </c>
      <c r="B25" t="s">
        <v>42</v>
      </c>
      <c r="C25">
        <f>VLOOKUP($A25,delib30,2,0)*Físico!B25</f>
        <v>0</v>
      </c>
      <c r="D25">
        <f>VLOOKUP($A25,delib30,2,0)*Físico!C25</f>
        <v>0</v>
      </c>
      <c r="E25">
        <f>VLOOKUP($A25,delib30,2,0)*Físico!D25</f>
        <v>0</v>
      </c>
      <c r="F25">
        <f>VLOOKUP($A25,delib30,2,0)*Físico!E25</f>
        <v>0</v>
      </c>
      <c r="G25">
        <f>VLOOKUP($A25,delib30,2,0)*Físico!F25</f>
        <v>0</v>
      </c>
      <c r="H25">
        <f>VLOOKUP($A25,delib30,2,0)*Físico!G25</f>
        <v>0</v>
      </c>
      <c r="I25">
        <f>VLOOKUP($A25,delib30,2,0)*Físico!H25</f>
        <v>0</v>
      </c>
      <c r="J25">
        <f>VLOOKUP($A25,delib30,2,0)*Físico!I25</f>
        <v>0</v>
      </c>
      <c r="K25">
        <f>VLOOKUP($A25,delib30,2,0)*Físico!J25</f>
        <v>0</v>
      </c>
      <c r="L25">
        <f>VLOOKUP($A25,delib30,2,0)*Físico!K25</f>
        <v>0</v>
      </c>
      <c r="M25">
        <f>VLOOKUP($A25,delib30,2,0)*Físico!L25</f>
        <v>0</v>
      </c>
      <c r="N25">
        <f>VLOOKUP($A25,delib30,2,0)*Físico!M25</f>
        <v>0</v>
      </c>
      <c r="O25">
        <f>VLOOKUP($A25,delib30,2,0)*Físico!N25</f>
        <v>2279.2399999999998</v>
      </c>
      <c r="P25">
        <f>VLOOKUP($A25,delib30,2,0)*Físico!O25</f>
        <v>0</v>
      </c>
      <c r="Q25">
        <f>VLOOKUP($A25,delib30,2,0)*Físico!P25</f>
        <v>0</v>
      </c>
      <c r="R25" s="1">
        <f t="shared" si="1"/>
        <v>2279.2399999999998</v>
      </c>
    </row>
    <row r="26" spans="1:18" x14ac:dyDescent="0.25">
      <c r="A26">
        <f t="shared" si="0"/>
        <v>416060129</v>
      </c>
      <c r="B26" t="s">
        <v>43</v>
      </c>
      <c r="C26">
        <f>VLOOKUP($A26,delib30,2,0)*Físico!B26</f>
        <v>0</v>
      </c>
      <c r="D26">
        <f>VLOOKUP($A26,delib30,2,0)*Físico!C26</f>
        <v>0</v>
      </c>
      <c r="E26">
        <f>VLOOKUP($A26,delib30,2,0)*Físico!D26</f>
        <v>0</v>
      </c>
      <c r="F26">
        <f>VLOOKUP($A26,delib30,2,0)*Físico!E26</f>
        <v>0</v>
      </c>
      <c r="G26">
        <f>VLOOKUP($A26,delib30,2,0)*Físico!F26</f>
        <v>0</v>
      </c>
      <c r="H26">
        <f>VLOOKUP($A26,delib30,2,0)*Físico!G26</f>
        <v>0</v>
      </c>
      <c r="I26">
        <f>VLOOKUP($A26,delib30,2,0)*Físico!H26</f>
        <v>0</v>
      </c>
      <c r="J26">
        <f>VLOOKUP($A26,delib30,2,0)*Físico!I26</f>
        <v>0</v>
      </c>
      <c r="K26">
        <f>VLOOKUP($A26,delib30,2,0)*Físico!J26</f>
        <v>0</v>
      </c>
      <c r="L26">
        <f>VLOOKUP($A26,delib30,2,0)*Físico!K26</f>
        <v>0</v>
      </c>
      <c r="M26">
        <f>VLOOKUP($A26,delib30,2,0)*Físico!L26</f>
        <v>0</v>
      </c>
      <c r="N26">
        <f>VLOOKUP($A26,delib30,2,0)*Físico!M26</f>
        <v>4551.8</v>
      </c>
      <c r="O26">
        <f>VLOOKUP($A26,delib30,2,0)*Físico!N26</f>
        <v>4551.8</v>
      </c>
      <c r="P26">
        <f>VLOOKUP($A26,delib30,2,0)*Físico!O26</f>
        <v>0</v>
      </c>
      <c r="Q26">
        <f>VLOOKUP($A26,delib30,2,0)*Físico!P26</f>
        <v>0</v>
      </c>
      <c r="R26" s="1">
        <f t="shared" si="1"/>
        <v>9103.6</v>
      </c>
    </row>
    <row r="27" spans="1:18" x14ac:dyDescent="0.25">
      <c r="A27">
        <f t="shared" si="0"/>
        <v>416080014</v>
      </c>
      <c r="B27" t="s">
        <v>44</v>
      </c>
      <c r="C27">
        <f>VLOOKUP($A27,delib30,2,0)*Físico!B27</f>
        <v>0</v>
      </c>
      <c r="D27">
        <f>VLOOKUP($A27,delib30,2,0)*Físico!C27</f>
        <v>0</v>
      </c>
      <c r="E27">
        <f>VLOOKUP($A27,delib30,2,0)*Físico!D27</f>
        <v>0</v>
      </c>
      <c r="F27">
        <f>VLOOKUP($A27,delib30,2,0)*Físico!E27</f>
        <v>0</v>
      </c>
      <c r="G27">
        <f>VLOOKUP($A27,delib30,2,0)*Físico!F27</f>
        <v>0</v>
      </c>
      <c r="H27">
        <f>VLOOKUP($A27,delib30,2,0)*Físico!G27</f>
        <v>0</v>
      </c>
      <c r="I27">
        <f>VLOOKUP($A27,delib30,2,0)*Físico!H27</f>
        <v>0</v>
      </c>
      <c r="J27">
        <f>VLOOKUP($A27,delib30,2,0)*Físico!I27</f>
        <v>0</v>
      </c>
      <c r="K27">
        <f>VLOOKUP($A27,delib30,2,0)*Físico!J27</f>
        <v>0</v>
      </c>
      <c r="L27">
        <f>VLOOKUP($A27,delib30,2,0)*Físico!K27</f>
        <v>0</v>
      </c>
      <c r="M27">
        <f>VLOOKUP($A27,delib30,2,0)*Físico!L27</f>
        <v>0</v>
      </c>
      <c r="N27">
        <f>VLOOKUP($A27,delib30,2,0)*Físico!M27</f>
        <v>792.36</v>
      </c>
      <c r="O27">
        <f>VLOOKUP($A27,delib30,2,0)*Físico!N27</f>
        <v>0</v>
      </c>
      <c r="P27">
        <f>VLOOKUP($A27,delib30,2,0)*Físico!O27</f>
        <v>0</v>
      </c>
      <c r="Q27">
        <f>VLOOKUP($A27,delib30,2,0)*Físico!P27</f>
        <v>0</v>
      </c>
      <c r="R27" s="1">
        <f t="shared" si="1"/>
        <v>792.36</v>
      </c>
    </row>
    <row r="28" spans="1:18" x14ac:dyDescent="0.25">
      <c r="A28">
        <f t="shared" si="0"/>
        <v>416080030</v>
      </c>
      <c r="B28" t="s">
        <v>45</v>
      </c>
      <c r="C28">
        <f>VLOOKUP($A28,delib30,2,0)*Físico!B28</f>
        <v>0</v>
      </c>
      <c r="D28">
        <f>VLOOKUP($A28,delib30,2,0)*Físico!C28</f>
        <v>0</v>
      </c>
      <c r="E28">
        <f>VLOOKUP($A28,delib30,2,0)*Físico!D28</f>
        <v>0</v>
      </c>
      <c r="F28">
        <f>VLOOKUP($A28,delib30,2,0)*Físico!E28</f>
        <v>0</v>
      </c>
      <c r="G28">
        <f>VLOOKUP($A28,delib30,2,0)*Físico!F28</f>
        <v>0</v>
      </c>
      <c r="H28">
        <f>VLOOKUP($A28,delib30,2,0)*Físico!G28</f>
        <v>0</v>
      </c>
      <c r="I28">
        <f>VLOOKUP($A28,delib30,2,0)*Físico!H28</f>
        <v>0</v>
      </c>
      <c r="J28">
        <f>VLOOKUP($A28,delib30,2,0)*Físico!I28</f>
        <v>0</v>
      </c>
      <c r="K28">
        <f>VLOOKUP($A28,delib30,2,0)*Físico!J28</f>
        <v>0</v>
      </c>
      <c r="L28">
        <f>VLOOKUP($A28,delib30,2,0)*Físico!K28</f>
        <v>0</v>
      </c>
      <c r="M28">
        <f>VLOOKUP($A28,delib30,2,0)*Físico!L28</f>
        <v>0</v>
      </c>
      <c r="N28">
        <f>VLOOKUP($A28,delib30,2,0)*Físico!M28</f>
        <v>5150.34</v>
      </c>
      <c r="O28">
        <f>VLOOKUP($A28,delib30,2,0)*Físico!N28</f>
        <v>0</v>
      </c>
      <c r="P28">
        <f>VLOOKUP($A28,delib30,2,0)*Físico!O28</f>
        <v>0</v>
      </c>
      <c r="Q28">
        <f>VLOOKUP($A28,delib30,2,0)*Físico!P28</f>
        <v>0</v>
      </c>
      <c r="R28" s="1">
        <f t="shared" si="1"/>
        <v>5150.34</v>
      </c>
    </row>
    <row r="29" spans="1:18" x14ac:dyDescent="0.25">
      <c r="A29">
        <f t="shared" si="0"/>
        <v>416080081</v>
      </c>
      <c r="B29" t="s">
        <v>46</v>
      </c>
      <c r="C29">
        <f>VLOOKUP($A29,delib30,2,0)*Físico!B29</f>
        <v>0</v>
      </c>
      <c r="D29">
        <f>VLOOKUP($A29,delib30,2,0)*Físico!C29</f>
        <v>0</v>
      </c>
      <c r="E29">
        <f>VLOOKUP($A29,delib30,2,0)*Físico!D29</f>
        <v>0</v>
      </c>
      <c r="F29">
        <f>VLOOKUP($A29,delib30,2,0)*Físico!E29</f>
        <v>0</v>
      </c>
      <c r="G29">
        <f>VLOOKUP($A29,delib30,2,0)*Físico!F29</f>
        <v>0</v>
      </c>
      <c r="H29">
        <f>VLOOKUP($A29,delib30,2,0)*Físico!G29</f>
        <v>0</v>
      </c>
      <c r="I29">
        <f>VLOOKUP($A29,delib30,2,0)*Físico!H29</f>
        <v>0</v>
      </c>
      <c r="J29">
        <f>VLOOKUP($A29,delib30,2,0)*Físico!I29</f>
        <v>0</v>
      </c>
      <c r="K29">
        <f>VLOOKUP($A29,delib30,2,0)*Físico!J29</f>
        <v>0</v>
      </c>
      <c r="L29">
        <f>VLOOKUP($A29,delib30,2,0)*Físico!K29</f>
        <v>0</v>
      </c>
      <c r="M29">
        <f>VLOOKUP($A29,delib30,2,0)*Físico!L29</f>
        <v>0</v>
      </c>
      <c r="N29">
        <f>VLOOKUP($A29,delib30,2,0)*Físico!M29</f>
        <v>87335.039999999994</v>
      </c>
      <c r="O29">
        <f>VLOOKUP($A29,delib30,2,0)*Físico!N29</f>
        <v>0</v>
      </c>
      <c r="P29">
        <f>VLOOKUP($A29,delib30,2,0)*Físico!O29</f>
        <v>0</v>
      </c>
      <c r="Q29">
        <f>VLOOKUP($A29,delib30,2,0)*Físico!P29</f>
        <v>0</v>
      </c>
      <c r="R29" s="1">
        <f t="shared" si="1"/>
        <v>87335.039999999994</v>
      </c>
    </row>
    <row r="30" spans="1:18" x14ac:dyDescent="0.25">
      <c r="A30">
        <f t="shared" si="0"/>
        <v>416080120</v>
      </c>
      <c r="B30" t="s">
        <v>47</v>
      </c>
      <c r="C30">
        <f>VLOOKUP($A30,delib30,2,0)*Físico!B30</f>
        <v>0</v>
      </c>
      <c r="D30">
        <f>VLOOKUP($A30,delib30,2,0)*Físico!C30</f>
        <v>0</v>
      </c>
      <c r="E30">
        <f>VLOOKUP($A30,delib30,2,0)*Físico!D30</f>
        <v>0</v>
      </c>
      <c r="F30">
        <f>VLOOKUP($A30,delib30,2,0)*Físico!E30</f>
        <v>0</v>
      </c>
      <c r="G30">
        <f>VLOOKUP($A30,delib30,2,0)*Físico!F30</f>
        <v>0</v>
      </c>
      <c r="H30">
        <f>VLOOKUP($A30,delib30,2,0)*Físico!G30</f>
        <v>0</v>
      </c>
      <c r="I30">
        <f>VLOOKUP($A30,delib30,2,0)*Físico!H30</f>
        <v>0</v>
      </c>
      <c r="J30">
        <f>VLOOKUP($A30,delib30,2,0)*Físico!I30</f>
        <v>0</v>
      </c>
      <c r="K30">
        <f>VLOOKUP($A30,delib30,2,0)*Físico!J30</f>
        <v>0</v>
      </c>
      <c r="L30">
        <f>VLOOKUP($A30,delib30,2,0)*Físico!K30</f>
        <v>0</v>
      </c>
      <c r="M30">
        <f>VLOOKUP($A30,delib30,2,0)*Físico!L30</f>
        <v>0</v>
      </c>
      <c r="N30">
        <f>VLOOKUP($A30,delib30,2,0)*Físico!M30</f>
        <v>4526.88</v>
      </c>
      <c r="O30">
        <f>VLOOKUP($A30,delib30,2,0)*Físico!N30</f>
        <v>0</v>
      </c>
      <c r="P30">
        <f>VLOOKUP($A30,delib30,2,0)*Físico!O30</f>
        <v>0</v>
      </c>
      <c r="Q30">
        <f>VLOOKUP($A30,delib30,2,0)*Físico!P30</f>
        <v>0</v>
      </c>
      <c r="R30" s="1">
        <f t="shared" si="1"/>
        <v>4526.88</v>
      </c>
    </row>
    <row r="31" spans="1:18" x14ac:dyDescent="0.25">
      <c r="A31">
        <f t="shared" si="0"/>
        <v>416090109</v>
      </c>
      <c r="B31" t="s">
        <v>48</v>
      </c>
      <c r="C31">
        <f>VLOOKUP($A31,delib30,2,0)*Físico!B31</f>
        <v>0</v>
      </c>
      <c r="D31">
        <f>VLOOKUP($A31,delib30,2,0)*Físico!C31</f>
        <v>0</v>
      </c>
      <c r="E31">
        <f>VLOOKUP($A31,delib30,2,0)*Físico!D31</f>
        <v>0</v>
      </c>
      <c r="F31">
        <f>VLOOKUP($A31,delib30,2,0)*Físico!E31</f>
        <v>0</v>
      </c>
      <c r="G31">
        <f>VLOOKUP($A31,delib30,2,0)*Físico!F31</f>
        <v>0</v>
      </c>
      <c r="H31">
        <f>VLOOKUP($A31,delib30,2,0)*Físico!G31</f>
        <v>0</v>
      </c>
      <c r="I31">
        <f>VLOOKUP($A31,delib30,2,0)*Físico!H31</f>
        <v>0</v>
      </c>
      <c r="J31">
        <f>VLOOKUP($A31,delib30,2,0)*Físico!I31</f>
        <v>0</v>
      </c>
      <c r="K31">
        <f>VLOOKUP($A31,delib30,2,0)*Físico!J31</f>
        <v>0</v>
      </c>
      <c r="L31">
        <f>VLOOKUP($A31,delib30,2,0)*Físico!K31</f>
        <v>0</v>
      </c>
      <c r="M31">
        <f>VLOOKUP($A31,delib30,2,0)*Físico!L31</f>
        <v>0</v>
      </c>
      <c r="N31">
        <f>VLOOKUP($A31,delib30,2,0)*Físico!M31</f>
        <v>3059.29</v>
      </c>
      <c r="O31">
        <f>VLOOKUP($A31,delib30,2,0)*Físico!N31</f>
        <v>0</v>
      </c>
      <c r="P31">
        <f>VLOOKUP($A31,delib30,2,0)*Físico!O31</f>
        <v>0</v>
      </c>
      <c r="Q31">
        <f>VLOOKUP($A31,delib30,2,0)*Físico!P31</f>
        <v>0</v>
      </c>
      <c r="R31" s="1">
        <f t="shared" si="1"/>
        <v>3059.29</v>
      </c>
    </row>
    <row r="32" spans="1:18" x14ac:dyDescent="0.25">
      <c r="A32">
        <f t="shared" si="0"/>
        <v>416110045</v>
      </c>
      <c r="B32" t="s">
        <v>49</v>
      </c>
      <c r="C32">
        <f>VLOOKUP($A32,delib30,2,0)*Físico!B32</f>
        <v>0</v>
      </c>
      <c r="D32">
        <f>VLOOKUP($A32,delib30,2,0)*Físico!C32</f>
        <v>0</v>
      </c>
      <c r="E32">
        <f>VLOOKUP($A32,delib30,2,0)*Físico!D32</f>
        <v>0</v>
      </c>
      <c r="F32">
        <f>VLOOKUP($A32,delib30,2,0)*Físico!E32</f>
        <v>0</v>
      </c>
      <c r="G32">
        <f>VLOOKUP($A32,delib30,2,0)*Físico!F32</f>
        <v>0</v>
      </c>
      <c r="H32">
        <f>VLOOKUP($A32,delib30,2,0)*Físico!G32</f>
        <v>0</v>
      </c>
      <c r="I32">
        <f>VLOOKUP($A32,delib30,2,0)*Físico!H32</f>
        <v>0</v>
      </c>
      <c r="J32">
        <f>VLOOKUP($A32,delib30,2,0)*Físico!I32</f>
        <v>0</v>
      </c>
      <c r="K32">
        <f>VLOOKUP($A32,delib30,2,0)*Físico!J32</f>
        <v>0</v>
      </c>
      <c r="L32">
        <f>VLOOKUP($A32,delib30,2,0)*Físico!K32</f>
        <v>0</v>
      </c>
      <c r="M32">
        <f>VLOOKUP($A32,delib30,2,0)*Físico!L32</f>
        <v>0</v>
      </c>
      <c r="N32">
        <f>VLOOKUP($A32,delib30,2,0)*Físico!M32</f>
        <v>3902.02</v>
      </c>
      <c r="O32">
        <f>VLOOKUP($A32,delib30,2,0)*Físico!N32</f>
        <v>0</v>
      </c>
      <c r="P32">
        <f>VLOOKUP($A32,delib30,2,0)*Físico!O32</f>
        <v>0</v>
      </c>
      <c r="Q32">
        <f>VLOOKUP($A32,delib30,2,0)*Físico!P32</f>
        <v>0</v>
      </c>
      <c r="R32" s="1">
        <f t="shared" si="1"/>
        <v>3902.02</v>
      </c>
    </row>
    <row r="33" spans="1:18" x14ac:dyDescent="0.25">
      <c r="A33">
        <f t="shared" si="0"/>
        <v>416110070</v>
      </c>
      <c r="B33" t="s">
        <v>50</v>
      </c>
      <c r="C33">
        <f>VLOOKUP($A33,delib30,2,0)*Físico!B33</f>
        <v>0</v>
      </c>
      <c r="D33">
        <f>VLOOKUP($A33,delib30,2,0)*Físico!C33</f>
        <v>0</v>
      </c>
      <c r="E33">
        <f>VLOOKUP($A33,delib30,2,0)*Físico!D33</f>
        <v>0</v>
      </c>
      <c r="F33">
        <f>VLOOKUP($A33,delib30,2,0)*Físico!E33</f>
        <v>0</v>
      </c>
      <c r="G33">
        <f>VLOOKUP($A33,delib30,2,0)*Físico!F33</f>
        <v>0</v>
      </c>
      <c r="H33">
        <f>VLOOKUP($A33,delib30,2,0)*Físico!G33</f>
        <v>0</v>
      </c>
      <c r="I33">
        <f>VLOOKUP($A33,delib30,2,0)*Físico!H33</f>
        <v>0</v>
      </c>
      <c r="J33">
        <f>VLOOKUP($A33,delib30,2,0)*Físico!I33</f>
        <v>0</v>
      </c>
      <c r="K33">
        <f>VLOOKUP($A33,delib30,2,0)*Físico!J33</f>
        <v>0</v>
      </c>
      <c r="L33">
        <f>VLOOKUP($A33,delib30,2,0)*Físico!K33</f>
        <v>0</v>
      </c>
      <c r="M33">
        <f>VLOOKUP($A33,delib30,2,0)*Físico!L33</f>
        <v>0</v>
      </c>
      <c r="N33">
        <f>VLOOKUP($A33,delib30,2,0)*Físico!M33</f>
        <v>0</v>
      </c>
      <c r="O33">
        <f>VLOOKUP($A33,delib30,2,0)*Físico!N33</f>
        <v>2726.58</v>
      </c>
      <c r="P33">
        <f>VLOOKUP($A33,delib30,2,0)*Físico!O33</f>
        <v>0</v>
      </c>
      <c r="Q33">
        <f>VLOOKUP($A33,delib30,2,0)*Físico!P33</f>
        <v>0</v>
      </c>
      <c r="R33" s="1">
        <f t="shared" si="1"/>
        <v>2726.58</v>
      </c>
    </row>
    <row r="34" spans="1:18" x14ac:dyDescent="0.25">
      <c r="A34">
        <f t="shared" si="0"/>
        <v>416120024</v>
      </c>
      <c r="B34" t="s">
        <v>51</v>
      </c>
      <c r="C34">
        <f>VLOOKUP($A34,delib30,2,0)*Físico!B34</f>
        <v>0</v>
      </c>
      <c r="D34">
        <f>VLOOKUP($A34,delib30,2,0)*Físico!C34</f>
        <v>0</v>
      </c>
      <c r="E34">
        <f>VLOOKUP($A34,delib30,2,0)*Físico!D34</f>
        <v>0</v>
      </c>
      <c r="F34">
        <f>VLOOKUP($A34,delib30,2,0)*Físico!E34</f>
        <v>0</v>
      </c>
      <c r="G34">
        <f>VLOOKUP($A34,delib30,2,0)*Físico!F34</f>
        <v>0</v>
      </c>
      <c r="H34">
        <f>VLOOKUP($A34,delib30,2,0)*Físico!G34</f>
        <v>0</v>
      </c>
      <c r="I34">
        <f>VLOOKUP($A34,delib30,2,0)*Físico!H34</f>
        <v>0</v>
      </c>
      <c r="J34">
        <f>VLOOKUP($A34,delib30,2,0)*Físico!I34</f>
        <v>0</v>
      </c>
      <c r="K34">
        <f>VLOOKUP($A34,delib30,2,0)*Físico!J34</f>
        <v>0</v>
      </c>
      <c r="L34">
        <f>VLOOKUP($A34,delib30,2,0)*Físico!K34</f>
        <v>0</v>
      </c>
      <c r="M34">
        <f>VLOOKUP($A34,delib30,2,0)*Físico!L34</f>
        <v>0</v>
      </c>
      <c r="N34">
        <f>VLOOKUP($A34,delib30,2,0)*Físico!M34</f>
        <v>0</v>
      </c>
      <c r="O34">
        <f>VLOOKUP($A34,delib30,2,0)*Físico!N34</f>
        <v>2462.85</v>
      </c>
      <c r="P34">
        <f>VLOOKUP($A34,delib30,2,0)*Físico!O34</f>
        <v>0</v>
      </c>
      <c r="Q34">
        <f>VLOOKUP($A34,delib30,2,0)*Físico!P34</f>
        <v>0</v>
      </c>
      <c r="R34" s="1">
        <f t="shared" si="1"/>
        <v>2462.85</v>
      </c>
    </row>
    <row r="35" spans="1:18" x14ac:dyDescent="0.25">
      <c r="A35">
        <f t="shared" si="0"/>
        <v>408040092</v>
      </c>
      <c r="B35" t="s">
        <v>52</v>
      </c>
      <c r="C35">
        <f>VLOOKUP($A35,delib30,2,0)*Físico!B35</f>
        <v>0</v>
      </c>
      <c r="D35">
        <f>VLOOKUP($A35,delib30,2,0)*Físico!C35</f>
        <v>0</v>
      </c>
      <c r="E35">
        <f>VLOOKUP($A35,delib30,2,0)*Físico!D35</f>
        <v>0</v>
      </c>
      <c r="F35">
        <f>VLOOKUP($A35,delib30,2,0)*Físico!E35</f>
        <v>0</v>
      </c>
      <c r="G35">
        <f>VLOOKUP($A35,delib30,2,0)*Físico!F35</f>
        <v>0</v>
      </c>
      <c r="H35">
        <f>VLOOKUP($A35,delib30,2,0)*Físico!G35</f>
        <v>0</v>
      </c>
      <c r="I35">
        <f>VLOOKUP($A35,delib30,2,0)*Físico!H35</f>
        <v>0</v>
      </c>
      <c r="J35">
        <f>VLOOKUP($A35,delib30,2,0)*Físico!I35</f>
        <v>0</v>
      </c>
      <c r="K35">
        <f>VLOOKUP($A35,delib30,2,0)*Físico!J35</f>
        <v>0</v>
      </c>
      <c r="L35">
        <f>VLOOKUP($A35,delib30,2,0)*Físico!K35</f>
        <v>0</v>
      </c>
      <c r="M35">
        <f>VLOOKUP($A35,delib30,2,0)*Físico!L35</f>
        <v>0</v>
      </c>
      <c r="N35">
        <f>VLOOKUP($A35,delib30,2,0)*Físico!M35</f>
        <v>0</v>
      </c>
      <c r="O35">
        <f>VLOOKUP($A35,delib30,2,0)*Físico!N35</f>
        <v>0</v>
      </c>
      <c r="P35">
        <f>VLOOKUP($A35,delib30,2,0)*Físico!O35</f>
        <v>0</v>
      </c>
      <c r="Q35">
        <f>VLOOKUP($A35,delib30,2,0)*Físico!P35</f>
        <v>0</v>
      </c>
      <c r="R35" s="1">
        <f t="shared" si="1"/>
        <v>0</v>
      </c>
    </row>
    <row r="36" spans="1:18" x14ac:dyDescent="0.25">
      <c r="A36">
        <f t="shared" si="0"/>
        <v>408050063</v>
      </c>
      <c r="B36" t="s">
        <v>53</v>
      </c>
      <c r="C36">
        <f>VLOOKUP($A36,delib30,2,0)*Físico!B36</f>
        <v>0</v>
      </c>
      <c r="D36">
        <f>VLOOKUP($A36,delib30,2,0)*Físico!C36</f>
        <v>0</v>
      </c>
      <c r="E36">
        <f>VLOOKUP($A36,delib30,2,0)*Físico!D36</f>
        <v>0</v>
      </c>
      <c r="F36">
        <f>VLOOKUP($A36,delib30,2,0)*Físico!E36</f>
        <v>0</v>
      </c>
      <c r="G36">
        <f>VLOOKUP($A36,delib30,2,0)*Físico!F36</f>
        <v>0</v>
      </c>
      <c r="H36">
        <f>VLOOKUP($A36,delib30,2,0)*Físico!G36</f>
        <v>0</v>
      </c>
      <c r="I36">
        <f>VLOOKUP($A36,delib30,2,0)*Físico!H36</f>
        <v>0</v>
      </c>
      <c r="J36">
        <f>VLOOKUP($A36,delib30,2,0)*Físico!I36</f>
        <v>0</v>
      </c>
      <c r="K36">
        <f>VLOOKUP($A36,delib30,2,0)*Físico!J36</f>
        <v>0</v>
      </c>
      <c r="L36">
        <f>VLOOKUP($A36,delib30,2,0)*Físico!K36</f>
        <v>0</v>
      </c>
      <c r="M36">
        <f>VLOOKUP($A36,delib30,2,0)*Físico!L36</f>
        <v>0</v>
      </c>
      <c r="N36">
        <f>VLOOKUP($A36,delib30,2,0)*Físico!M36</f>
        <v>0</v>
      </c>
      <c r="O36">
        <f>VLOOKUP($A36,delib30,2,0)*Físico!N36</f>
        <v>0</v>
      </c>
      <c r="P36">
        <f>VLOOKUP($A36,delib30,2,0)*Físico!O36</f>
        <v>0</v>
      </c>
      <c r="Q36">
        <f>VLOOKUP($A36,delib30,2,0)*Físico!P36</f>
        <v>0</v>
      </c>
      <c r="R36" s="1">
        <f t="shared" si="1"/>
        <v>0</v>
      </c>
    </row>
    <row r="37" spans="1:18" x14ac:dyDescent="0.25">
      <c r="A37">
        <f t="shared" si="0"/>
        <v>408050160</v>
      </c>
      <c r="B37" t="s">
        <v>54</v>
      </c>
      <c r="C37">
        <f>VLOOKUP($A37,delib30,2,0)*Físico!B37</f>
        <v>0</v>
      </c>
      <c r="D37">
        <f>VLOOKUP($A37,delib30,2,0)*Físico!C37</f>
        <v>0</v>
      </c>
      <c r="E37">
        <f>VLOOKUP($A37,delib30,2,0)*Físico!D37</f>
        <v>0</v>
      </c>
      <c r="F37">
        <f>VLOOKUP($A37,delib30,2,0)*Físico!E37</f>
        <v>0</v>
      </c>
      <c r="G37">
        <f>VLOOKUP($A37,delib30,2,0)*Físico!F37</f>
        <v>0</v>
      </c>
      <c r="H37">
        <f>VLOOKUP($A37,delib30,2,0)*Físico!G37</f>
        <v>0</v>
      </c>
      <c r="I37">
        <f>VLOOKUP($A37,delib30,2,0)*Físico!H37</f>
        <v>0</v>
      </c>
      <c r="J37">
        <f>VLOOKUP($A37,delib30,2,0)*Físico!I37</f>
        <v>0</v>
      </c>
      <c r="K37">
        <f>VLOOKUP($A37,delib30,2,0)*Físico!J37</f>
        <v>0</v>
      </c>
      <c r="L37">
        <f>VLOOKUP($A37,delib30,2,0)*Físico!K37</f>
        <v>0</v>
      </c>
      <c r="M37">
        <f>VLOOKUP($A37,delib30,2,0)*Físico!L37</f>
        <v>0</v>
      </c>
      <c r="N37">
        <f>VLOOKUP($A37,delib30,2,0)*Físico!M37</f>
        <v>0</v>
      </c>
      <c r="O37">
        <f>VLOOKUP($A37,delib30,2,0)*Físico!N37</f>
        <v>0</v>
      </c>
      <c r="P37">
        <f>VLOOKUP($A37,delib30,2,0)*Físico!O37</f>
        <v>0</v>
      </c>
      <c r="Q37">
        <f>VLOOKUP($A37,delib30,2,0)*Físico!P37</f>
        <v>0</v>
      </c>
      <c r="R37" s="1">
        <f t="shared" si="1"/>
        <v>0</v>
      </c>
    </row>
    <row r="38" spans="1:18" x14ac:dyDescent="0.25">
      <c r="A38">
        <f t="shared" si="0"/>
        <v>408050896</v>
      </c>
      <c r="B38" t="s">
        <v>55</v>
      </c>
      <c r="C38">
        <f>VLOOKUP($A38,delib30,2,0)*Físico!B38</f>
        <v>0</v>
      </c>
      <c r="D38">
        <f>VLOOKUP($A38,delib30,2,0)*Físico!C38</f>
        <v>0</v>
      </c>
      <c r="E38">
        <f>VLOOKUP($A38,delib30,2,0)*Físico!D38</f>
        <v>1522.56</v>
      </c>
      <c r="F38">
        <f>VLOOKUP($A38,delib30,2,0)*Físico!E38</f>
        <v>0</v>
      </c>
      <c r="G38">
        <f>VLOOKUP($A38,delib30,2,0)*Físico!F38</f>
        <v>0</v>
      </c>
      <c r="H38">
        <f>VLOOKUP($A38,delib30,2,0)*Físico!G38</f>
        <v>0</v>
      </c>
      <c r="I38">
        <f>VLOOKUP($A38,delib30,2,0)*Físico!H38</f>
        <v>0</v>
      </c>
      <c r="J38">
        <f>VLOOKUP($A38,delib30,2,0)*Físico!I38</f>
        <v>0</v>
      </c>
      <c r="K38">
        <f>VLOOKUP($A38,delib30,2,0)*Físico!J38</f>
        <v>0</v>
      </c>
      <c r="L38">
        <f>VLOOKUP($A38,delib30,2,0)*Físico!K38</f>
        <v>0</v>
      </c>
      <c r="M38">
        <f>VLOOKUP($A38,delib30,2,0)*Físico!L38</f>
        <v>3045.12</v>
      </c>
      <c r="N38">
        <f>VLOOKUP($A38,delib30,2,0)*Físico!M38</f>
        <v>0</v>
      </c>
      <c r="O38">
        <f>VLOOKUP($A38,delib30,2,0)*Físico!N38</f>
        <v>0</v>
      </c>
      <c r="P38">
        <f>VLOOKUP($A38,delib30,2,0)*Físico!O38</f>
        <v>0</v>
      </c>
      <c r="Q38">
        <f>VLOOKUP($A38,delib30,2,0)*Físico!P38</f>
        <v>0</v>
      </c>
      <c r="R38" s="1">
        <f t="shared" si="1"/>
        <v>4567.68</v>
      </c>
    </row>
    <row r="39" spans="1:18" x14ac:dyDescent="0.25">
      <c r="A39">
        <f t="shared" si="0"/>
        <v>404010016</v>
      </c>
      <c r="B39" t="s">
        <v>56</v>
      </c>
      <c r="C39">
        <f>VLOOKUP($A39,delib30,2,0)*Físico!B39</f>
        <v>0</v>
      </c>
      <c r="D39">
        <f>VLOOKUP($A39,delib30,2,0)*Físico!C39</f>
        <v>0</v>
      </c>
      <c r="E39">
        <f>VLOOKUP($A39,delib30,2,0)*Físico!D39</f>
        <v>0</v>
      </c>
      <c r="F39">
        <f>VLOOKUP($A39,delib30,2,0)*Físico!E39</f>
        <v>4735.24</v>
      </c>
      <c r="G39">
        <f>VLOOKUP($A39,delib30,2,0)*Físico!F39</f>
        <v>0</v>
      </c>
      <c r="H39">
        <f>VLOOKUP($A39,delib30,2,0)*Físico!G39</f>
        <v>0</v>
      </c>
      <c r="I39">
        <f>VLOOKUP($A39,delib30,2,0)*Físico!H39</f>
        <v>0</v>
      </c>
      <c r="J39">
        <f>VLOOKUP($A39,delib30,2,0)*Físico!I39</f>
        <v>0</v>
      </c>
      <c r="K39">
        <f>VLOOKUP($A39,delib30,2,0)*Físico!J39</f>
        <v>0</v>
      </c>
      <c r="L39">
        <f>VLOOKUP($A39,delib30,2,0)*Físico!K39</f>
        <v>0</v>
      </c>
      <c r="M39">
        <f>VLOOKUP($A39,delib30,2,0)*Físico!L39</f>
        <v>0</v>
      </c>
      <c r="N39">
        <f>VLOOKUP($A39,delib30,2,0)*Físico!M39</f>
        <v>0</v>
      </c>
      <c r="O39">
        <f>VLOOKUP($A39,delib30,2,0)*Físico!N39</f>
        <v>0</v>
      </c>
      <c r="P39">
        <f>VLOOKUP($A39,delib30,2,0)*Físico!O39</f>
        <v>0</v>
      </c>
      <c r="Q39">
        <f>VLOOKUP($A39,delib30,2,0)*Físico!P39</f>
        <v>2367.62</v>
      </c>
      <c r="R39" s="1">
        <f t="shared" si="1"/>
        <v>7102.86</v>
      </c>
    </row>
    <row r="40" spans="1:18" x14ac:dyDescent="0.25">
      <c r="A40">
        <f t="shared" si="0"/>
        <v>404010024</v>
      </c>
      <c r="B40" t="s">
        <v>57</v>
      </c>
      <c r="C40">
        <f>VLOOKUP($A40,delib30,2,0)*Físico!B40</f>
        <v>0</v>
      </c>
      <c r="D40">
        <f>VLOOKUP($A40,delib30,2,0)*Físico!C40</f>
        <v>0</v>
      </c>
      <c r="E40">
        <f>VLOOKUP($A40,delib30,2,0)*Físico!D40</f>
        <v>0</v>
      </c>
      <c r="F40">
        <f>VLOOKUP($A40,delib30,2,0)*Físico!E40</f>
        <v>0</v>
      </c>
      <c r="G40">
        <f>VLOOKUP($A40,delib30,2,0)*Físico!F40</f>
        <v>2146</v>
      </c>
      <c r="H40">
        <f>VLOOKUP($A40,delib30,2,0)*Físico!G40</f>
        <v>0</v>
      </c>
      <c r="I40">
        <f>VLOOKUP($A40,delib30,2,0)*Físico!H40</f>
        <v>0</v>
      </c>
      <c r="J40">
        <f>VLOOKUP($A40,delib30,2,0)*Físico!I40</f>
        <v>0</v>
      </c>
      <c r="K40">
        <f>VLOOKUP($A40,delib30,2,0)*Físico!J40</f>
        <v>2146</v>
      </c>
      <c r="L40">
        <f>VLOOKUP($A40,delib30,2,0)*Físico!K40</f>
        <v>2146</v>
      </c>
      <c r="M40">
        <f>VLOOKUP($A40,delib30,2,0)*Físico!L40</f>
        <v>1073</v>
      </c>
      <c r="N40">
        <f>VLOOKUP($A40,delib30,2,0)*Físico!M40</f>
        <v>0</v>
      </c>
      <c r="O40">
        <f>VLOOKUP($A40,delib30,2,0)*Físico!N40</f>
        <v>0</v>
      </c>
      <c r="P40">
        <f>VLOOKUP($A40,delib30,2,0)*Físico!O40</f>
        <v>0</v>
      </c>
      <c r="Q40">
        <f>VLOOKUP($A40,delib30,2,0)*Físico!P40</f>
        <v>3219</v>
      </c>
      <c r="R40" s="1">
        <f t="shared" si="1"/>
        <v>10730</v>
      </c>
    </row>
    <row r="41" spans="1:18" x14ac:dyDescent="0.25">
      <c r="A41">
        <f t="shared" si="0"/>
        <v>404010032</v>
      </c>
      <c r="B41" t="s">
        <v>58</v>
      </c>
      <c r="C41">
        <f>VLOOKUP($A41,delib30,2,0)*Físico!B41</f>
        <v>0</v>
      </c>
      <c r="D41">
        <f>VLOOKUP($A41,delib30,2,0)*Físico!C41</f>
        <v>0</v>
      </c>
      <c r="E41">
        <f>VLOOKUP($A41,delib30,2,0)*Físico!D41</f>
        <v>0</v>
      </c>
      <c r="F41">
        <f>VLOOKUP($A41,delib30,2,0)*Físico!E41</f>
        <v>4316.3999999999996</v>
      </c>
      <c r="G41">
        <f>VLOOKUP($A41,delib30,2,0)*Físico!F41</f>
        <v>0</v>
      </c>
      <c r="H41">
        <f>VLOOKUP($A41,delib30,2,0)*Físico!G41</f>
        <v>0</v>
      </c>
      <c r="I41">
        <f>VLOOKUP($A41,delib30,2,0)*Físico!H41</f>
        <v>7553.6999999999989</v>
      </c>
      <c r="J41">
        <f>VLOOKUP($A41,delib30,2,0)*Físico!I41</f>
        <v>0</v>
      </c>
      <c r="K41">
        <f>VLOOKUP($A41,delib30,2,0)*Físico!J41</f>
        <v>0</v>
      </c>
      <c r="L41">
        <f>VLOOKUP($A41,delib30,2,0)*Físico!K41</f>
        <v>0</v>
      </c>
      <c r="M41">
        <f>VLOOKUP($A41,delib30,2,0)*Físico!L41</f>
        <v>3237.2999999999997</v>
      </c>
      <c r="N41">
        <f>VLOOKUP($A41,delib30,2,0)*Físico!M41</f>
        <v>3237.2999999999997</v>
      </c>
      <c r="O41">
        <f>VLOOKUP($A41,delib30,2,0)*Físico!N41</f>
        <v>2158.1999999999998</v>
      </c>
      <c r="P41">
        <f>VLOOKUP($A41,delib30,2,0)*Físico!O41</f>
        <v>0</v>
      </c>
      <c r="Q41">
        <f>VLOOKUP($A41,delib30,2,0)*Físico!P41</f>
        <v>3237.2999999999997</v>
      </c>
      <c r="R41" s="1">
        <f t="shared" si="1"/>
        <v>23740.199999999997</v>
      </c>
    </row>
    <row r="42" spans="1:18" x14ac:dyDescent="0.25">
      <c r="A42">
        <f t="shared" si="0"/>
        <v>404010350</v>
      </c>
      <c r="B42" t="s">
        <v>59</v>
      </c>
      <c r="C42">
        <f>VLOOKUP($A42,delib30,2,0)*Físico!B42</f>
        <v>0</v>
      </c>
      <c r="D42">
        <f>VLOOKUP($A42,delib30,2,0)*Físico!C42</f>
        <v>0</v>
      </c>
      <c r="E42">
        <f>VLOOKUP($A42,delib30,2,0)*Físico!D42</f>
        <v>0</v>
      </c>
      <c r="F42">
        <f>VLOOKUP($A42,delib30,2,0)*Físico!E42</f>
        <v>0</v>
      </c>
      <c r="G42">
        <f>VLOOKUP($A42,delib30,2,0)*Físico!F42</f>
        <v>1854.45</v>
      </c>
      <c r="H42">
        <f>VLOOKUP($A42,delib30,2,0)*Físico!G42</f>
        <v>0</v>
      </c>
      <c r="I42">
        <f>VLOOKUP($A42,delib30,2,0)*Físico!H42</f>
        <v>0</v>
      </c>
      <c r="J42">
        <f>VLOOKUP($A42,delib30,2,0)*Físico!I42</f>
        <v>0</v>
      </c>
      <c r="K42">
        <f>VLOOKUP($A42,delib30,2,0)*Físico!J42</f>
        <v>0</v>
      </c>
      <c r="L42">
        <f>VLOOKUP($A42,delib30,2,0)*Físico!K42</f>
        <v>0</v>
      </c>
      <c r="M42">
        <f>VLOOKUP($A42,delib30,2,0)*Físico!L42</f>
        <v>0</v>
      </c>
      <c r="N42">
        <f>VLOOKUP($A42,delib30,2,0)*Físico!M42</f>
        <v>0</v>
      </c>
      <c r="O42">
        <f>VLOOKUP($A42,delib30,2,0)*Físico!N42</f>
        <v>0</v>
      </c>
      <c r="P42">
        <f>VLOOKUP($A42,delib30,2,0)*Físico!O42</f>
        <v>0</v>
      </c>
      <c r="Q42">
        <f>VLOOKUP($A42,delib30,2,0)*Físico!P42</f>
        <v>0</v>
      </c>
      <c r="R42" s="1">
        <f t="shared" si="1"/>
        <v>1854.45</v>
      </c>
    </row>
    <row r="43" spans="1:18" x14ac:dyDescent="0.25">
      <c r="A43">
        <f t="shared" si="0"/>
        <v>404010415</v>
      </c>
      <c r="B43" t="s">
        <v>60</v>
      </c>
      <c r="C43">
        <f>VLOOKUP($A43,delib30,2,0)*Físico!B43</f>
        <v>0</v>
      </c>
      <c r="D43">
        <f>VLOOKUP($A43,delib30,2,0)*Físico!C43</f>
        <v>0</v>
      </c>
      <c r="E43">
        <f>VLOOKUP($A43,delib30,2,0)*Físico!D43</f>
        <v>0</v>
      </c>
      <c r="F43">
        <f>VLOOKUP($A43,delib30,2,0)*Físico!E43</f>
        <v>1073.21</v>
      </c>
      <c r="G43">
        <f>VLOOKUP($A43,delib30,2,0)*Físico!F43</f>
        <v>0</v>
      </c>
      <c r="H43">
        <f>VLOOKUP($A43,delib30,2,0)*Físico!G43</f>
        <v>0</v>
      </c>
      <c r="I43">
        <f>VLOOKUP($A43,delib30,2,0)*Físico!H43</f>
        <v>0</v>
      </c>
      <c r="J43">
        <f>VLOOKUP($A43,delib30,2,0)*Físico!I43</f>
        <v>0</v>
      </c>
      <c r="K43">
        <f>VLOOKUP($A43,delib30,2,0)*Físico!J43</f>
        <v>0</v>
      </c>
      <c r="L43">
        <f>VLOOKUP($A43,delib30,2,0)*Físico!K43</f>
        <v>0</v>
      </c>
      <c r="M43">
        <f>VLOOKUP($A43,delib30,2,0)*Físico!L43</f>
        <v>0</v>
      </c>
      <c r="N43">
        <f>VLOOKUP($A43,delib30,2,0)*Físico!M43</f>
        <v>0</v>
      </c>
      <c r="O43">
        <f>VLOOKUP($A43,delib30,2,0)*Físico!N43</f>
        <v>0</v>
      </c>
      <c r="P43">
        <f>VLOOKUP($A43,delib30,2,0)*Físico!O43</f>
        <v>0</v>
      </c>
      <c r="Q43">
        <f>VLOOKUP($A43,delib30,2,0)*Físico!P43</f>
        <v>1073.21</v>
      </c>
      <c r="R43" s="1">
        <f t="shared" si="1"/>
        <v>2146.42</v>
      </c>
    </row>
    <row r="44" spans="1:18" x14ac:dyDescent="0.25">
      <c r="A44">
        <f t="shared" si="0"/>
        <v>404010482</v>
      </c>
      <c r="B44" t="s">
        <v>61</v>
      </c>
      <c r="C44">
        <f>VLOOKUP($A44,delib30,2,0)*Físico!B44</f>
        <v>0</v>
      </c>
      <c r="D44">
        <f>VLOOKUP($A44,delib30,2,0)*Físico!C44</f>
        <v>0</v>
      </c>
      <c r="E44">
        <f>VLOOKUP($A44,delib30,2,0)*Físico!D44</f>
        <v>0</v>
      </c>
      <c r="F44">
        <f>VLOOKUP($A44,delib30,2,0)*Físico!E44</f>
        <v>0</v>
      </c>
      <c r="G44">
        <f>VLOOKUP($A44,delib30,2,0)*Físico!F44</f>
        <v>0</v>
      </c>
      <c r="H44">
        <f>VLOOKUP($A44,delib30,2,0)*Físico!G44</f>
        <v>0</v>
      </c>
      <c r="I44">
        <f>VLOOKUP($A44,delib30,2,0)*Físico!H44</f>
        <v>989.84</v>
      </c>
      <c r="J44">
        <f>VLOOKUP($A44,delib30,2,0)*Físico!I44</f>
        <v>0</v>
      </c>
      <c r="K44">
        <f>VLOOKUP($A44,delib30,2,0)*Físico!J44</f>
        <v>0</v>
      </c>
      <c r="L44">
        <f>VLOOKUP($A44,delib30,2,0)*Físico!K44</f>
        <v>0</v>
      </c>
      <c r="M44">
        <f>VLOOKUP($A44,delib30,2,0)*Físico!L44</f>
        <v>3959.36</v>
      </c>
      <c r="N44">
        <f>VLOOKUP($A44,delib30,2,0)*Físico!M44</f>
        <v>0</v>
      </c>
      <c r="O44">
        <f>VLOOKUP($A44,delib30,2,0)*Físico!N44</f>
        <v>989.84</v>
      </c>
      <c r="P44">
        <f>VLOOKUP($A44,delib30,2,0)*Físico!O44</f>
        <v>0</v>
      </c>
      <c r="Q44">
        <f>VLOOKUP($A44,delib30,2,0)*Físico!P44</f>
        <v>0</v>
      </c>
      <c r="R44" s="1">
        <f t="shared" si="1"/>
        <v>5939.04</v>
      </c>
    </row>
    <row r="45" spans="1:18" x14ac:dyDescent="0.25">
      <c r="A45">
        <f t="shared" si="0"/>
        <v>409050083</v>
      </c>
      <c r="B45" t="s">
        <v>62</v>
      </c>
      <c r="C45">
        <f>VLOOKUP($A45,delib30,2,0)*Físico!B45</f>
        <v>0</v>
      </c>
      <c r="D45">
        <f>VLOOKUP($A45,delib30,2,0)*Físico!C45</f>
        <v>0</v>
      </c>
      <c r="E45">
        <f>VLOOKUP($A45,delib30,2,0)*Físico!D45</f>
        <v>0</v>
      </c>
      <c r="F45">
        <f>VLOOKUP($A45,delib30,2,0)*Físico!E45</f>
        <v>0</v>
      </c>
      <c r="G45">
        <f>VLOOKUP($A45,delib30,2,0)*Físico!F45</f>
        <v>1314.72</v>
      </c>
      <c r="H45">
        <f>VLOOKUP($A45,delib30,2,0)*Físico!G45</f>
        <v>0</v>
      </c>
      <c r="I45">
        <f>VLOOKUP($A45,delib30,2,0)*Físico!H45</f>
        <v>0</v>
      </c>
      <c r="J45">
        <f>VLOOKUP($A45,delib30,2,0)*Físico!I45</f>
        <v>1972.08</v>
      </c>
      <c r="K45">
        <f>VLOOKUP($A45,delib30,2,0)*Físico!J45</f>
        <v>0</v>
      </c>
      <c r="L45">
        <f>VLOOKUP($A45,delib30,2,0)*Físico!K45</f>
        <v>0</v>
      </c>
      <c r="M45">
        <f>VLOOKUP($A45,delib30,2,0)*Físico!L45</f>
        <v>657.36</v>
      </c>
      <c r="N45">
        <f>VLOOKUP($A45,delib30,2,0)*Físico!M45</f>
        <v>3944.16</v>
      </c>
      <c r="O45">
        <f>VLOOKUP($A45,delib30,2,0)*Físico!N45</f>
        <v>657.36</v>
      </c>
      <c r="P45">
        <f>VLOOKUP($A45,delib30,2,0)*Físico!O45</f>
        <v>0</v>
      </c>
      <c r="Q45">
        <f>VLOOKUP($A45,delib30,2,0)*Físico!P45</f>
        <v>0</v>
      </c>
      <c r="R45" s="1">
        <f t="shared" si="1"/>
        <v>8545.68</v>
      </c>
    </row>
    <row r="46" spans="1:18" x14ac:dyDescent="0.25">
      <c r="B46" t="s">
        <v>18</v>
      </c>
      <c r="C46">
        <f>SUM(C2:C45)</f>
        <v>0</v>
      </c>
      <c r="D46">
        <f t="shared" ref="D46:Q46" si="2">SUM(D2:D45)</f>
        <v>0</v>
      </c>
      <c r="E46">
        <f t="shared" si="2"/>
        <v>1522.56</v>
      </c>
      <c r="F46">
        <f t="shared" si="2"/>
        <v>10124.849999999999</v>
      </c>
      <c r="G46">
        <f t="shared" si="2"/>
        <v>5315.17</v>
      </c>
      <c r="H46">
        <f t="shared" si="2"/>
        <v>0</v>
      </c>
      <c r="I46">
        <f t="shared" si="2"/>
        <v>8543.5399999999991</v>
      </c>
      <c r="J46">
        <f t="shared" si="2"/>
        <v>1972.08</v>
      </c>
      <c r="K46">
        <f t="shared" si="2"/>
        <v>6649.125</v>
      </c>
      <c r="L46">
        <f t="shared" si="2"/>
        <v>2146</v>
      </c>
      <c r="M46">
        <f t="shared" si="2"/>
        <v>11972.140000000001</v>
      </c>
      <c r="N46">
        <f t="shared" si="2"/>
        <v>188651.49999999997</v>
      </c>
      <c r="O46">
        <f t="shared" si="2"/>
        <v>63535.509999999995</v>
      </c>
      <c r="P46">
        <f t="shared" si="2"/>
        <v>0</v>
      </c>
      <c r="Q46">
        <f t="shared" si="2"/>
        <v>9897.130000000001</v>
      </c>
      <c r="R46" s="2">
        <f>SUM(R2:R45)</f>
        <v>310329.60499999992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Delib. 30-2025</vt:lpstr>
      <vt:lpstr>Físico</vt:lpstr>
      <vt:lpstr>Financeiro MC</vt:lpstr>
      <vt:lpstr>Complemento</vt:lpstr>
      <vt:lpstr>delib30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2025-03-14T15:43:48Z</dcterms:created>
  <dcterms:modified xsi:type="dcterms:W3CDTF">2025-03-14T16:53:41Z</dcterms:modified>
</cp:coreProperties>
</file>