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Março 2026\Detalhado\Hospitalar\"/>
    </mc:Choice>
  </mc:AlternateContent>
  <xr:revisionPtr revIDLastSave="0" documentId="13_ncr:1_{FCC51543-932F-4235-9F18-EA3B50DD0BC9}" xr6:coauthVersionLast="47" xr6:coauthVersionMax="47" xr10:uidLastSave="{00000000-0000-0000-0000-000000000000}"/>
  <bookViews>
    <workbookView xWindow="-120" yWindow="-120" windowWidth="29040" windowHeight="15720" activeTab="4" xr2:uid="{6DA8F41A-C65E-4DF9-86D0-32DAE10BF735}"/>
  </bookViews>
  <sheets>
    <sheet name="Delib" sheetId="2" r:id="rId1"/>
    <sheet name="Físico" sheetId="1" r:id="rId2"/>
    <sheet name="Financeiro MC" sheetId="3" r:id="rId3"/>
    <sheet name="Complemento" sheetId="4" r:id="rId4"/>
    <sheet name="Total" sheetId="5" r:id="rId5"/>
  </sheets>
  <externalReferences>
    <externalReference r:id="rId6"/>
  </externalReferences>
  <definedNames>
    <definedName name="delixmc">[1]Delib!$A$1:$B$242</definedName>
    <definedName name="delxmc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" i="5"/>
  <c r="C2" i="5"/>
  <c r="F24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E24" i="5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C2" i="4"/>
  <c r="A85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2" i="4"/>
  <c r="Y50" i="4" l="1"/>
  <c r="X86" i="4"/>
  <c r="Y66" i="4"/>
  <c r="Y65" i="4"/>
  <c r="Y45" i="4"/>
  <c r="H86" i="4"/>
  <c r="K86" i="4"/>
  <c r="S86" i="4"/>
  <c r="Y79" i="4"/>
  <c r="Y2" i="4"/>
  <c r="T86" i="4"/>
  <c r="U86" i="4"/>
  <c r="G86" i="4"/>
  <c r="W86" i="4"/>
  <c r="Y44" i="4"/>
  <c r="Q86" i="4"/>
  <c r="J86" i="4"/>
  <c r="C86" i="4"/>
  <c r="E86" i="4"/>
  <c r="N86" i="4"/>
  <c r="V86" i="4"/>
  <c r="O86" i="4"/>
  <c r="Y31" i="4"/>
  <c r="L86" i="4"/>
  <c r="Y14" i="4"/>
  <c r="R86" i="4"/>
  <c r="D86" i="4"/>
  <c r="M86" i="4"/>
  <c r="F86" i="4"/>
  <c r="I86" i="4"/>
  <c r="P86" i="4"/>
  <c r="Y85" i="4"/>
  <c r="Y68" i="4" l="1"/>
  <c r="Y67" i="4"/>
  <c r="Y17" i="4"/>
  <c r="Y6" i="4"/>
  <c r="Y38" i="4"/>
  <c r="Y62" i="4"/>
  <c r="Y47" i="4"/>
  <c r="Y3" i="4"/>
  <c r="Y35" i="4"/>
  <c r="Y72" i="4"/>
  <c r="Y29" i="4"/>
  <c r="Y19" i="4"/>
  <c r="Y23" i="4"/>
  <c r="Y13" i="4"/>
  <c r="Y83" i="4"/>
  <c r="Y63" i="4"/>
  <c r="Y39" i="4"/>
  <c r="Y51" i="4"/>
  <c r="Y24" i="4"/>
  <c r="Y21" i="4"/>
  <c r="Y9" i="4"/>
  <c r="Y33" i="4"/>
  <c r="Y77" i="4"/>
  <c r="Y26" i="4"/>
  <c r="Y34" i="4"/>
  <c r="Y28" i="4"/>
  <c r="Y74" i="4"/>
  <c r="Y30" i="4"/>
  <c r="Y15" i="4"/>
  <c r="Y12" i="4"/>
  <c r="Y20" i="4"/>
  <c r="Y61" i="4"/>
  <c r="Y27" i="4"/>
  <c r="Y48" i="4"/>
  <c r="Y25" i="4"/>
  <c r="Y58" i="4"/>
  <c r="Y82" i="4"/>
  <c r="Y11" i="4"/>
  <c r="Y53" i="4"/>
  <c r="Y8" i="4"/>
  <c r="Y43" i="4"/>
  <c r="Y42" i="4"/>
  <c r="Y36" i="4"/>
  <c r="Y52" i="4"/>
  <c r="Y37" i="4"/>
  <c r="Y56" i="4"/>
  <c r="Y80" i="4"/>
  <c r="Y10" i="4"/>
  <c r="Y18" i="4"/>
  <c r="Y69" i="4"/>
  <c r="Y46" i="4"/>
  <c r="Y81" i="4"/>
  <c r="Y60" i="4"/>
  <c r="Y41" i="4"/>
  <c r="Y5" i="4"/>
  <c r="Y7" i="4"/>
  <c r="Y4" i="4"/>
  <c r="Y76" i="4"/>
  <c r="Y54" i="4"/>
  <c r="Y70" i="4"/>
  <c r="Y32" i="4"/>
  <c r="Y40" i="4"/>
  <c r="Y49" i="4"/>
  <c r="Y73" i="4"/>
  <c r="Y22" i="4"/>
  <c r="Y84" i="4"/>
  <c r="Y78" i="4"/>
  <c r="Y55" i="4"/>
  <c r="Y64" i="4"/>
  <c r="Y71" i="4"/>
  <c r="Y75" i="4"/>
  <c r="Y16" i="4"/>
  <c r="Y57" i="4"/>
  <c r="Y59" i="4"/>
  <c r="Y86" i="4" l="1"/>
</calcChain>
</file>

<file path=xl/sharedStrings.xml><?xml version="1.0" encoding="utf-8"?>
<sst xmlns="http://schemas.openxmlformats.org/spreadsheetml/2006/main" count="293" uniqueCount="111">
  <si>
    <t>Procedimentos realizados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</si>
  <si>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</si>
  <si>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</si>
  <si>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</si>
  <si>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</si>
  <si>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</si>
  <si>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</si>
  <si>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</si>
  <si>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</si>
  <si>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</si>
  <si>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</si>
  <si>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</si>
  <si>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</si>
  <si>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</si>
  <si>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</si>
  <si>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</si>
  <si>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</si>
  <si>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</si>
  <si>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</si>
  <si>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</si>
  <si>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</si>
  <si>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</si>
  <si>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</si>
  <si>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Total</t>
  </si>
  <si>
    <t>0403010144 RECONSTRUCAO CRANIANA / CRANIO-FACIAL</t>
  </si>
  <si>
    <t>0403010233 TRATAMENTO CIRURGICO DE DISRAFISMO OCULTO</t>
  </si>
  <si>
    <t>0403020050 MICRONEUROLISE DE NERVO PERIFERICO</t>
  </si>
  <si>
    <t>0403030056 CRANIECTOMIA POR TUMOR OSSEO</t>
  </si>
  <si>
    <t>0403030129 MICROCIRURGIA PARA TUMOR DA BASE DO CRANIO</t>
  </si>
  <si>
    <t>0406050015 ESTUDO ELETROFISIOLOGICO DIAGNOSTICO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</si>
  <si>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</si>
  <si>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</si>
  <si>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</si>
  <si>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</si>
  <si>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</si>
  <si>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</si>
  <si>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</si>
  <si>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0416010016 AMPUTACAO DE PENIS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</si>
  <si>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</si>
  <si>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</si>
  <si>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</si>
  <si>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</si>
  <si>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0416010202 SUPRARRENALECTOMIA EM ONCOLOGIA</t>
  </si>
  <si>
    <t>0416010210 NEFRECTOMIA PARCIAL EM ONCOLOGIA</t>
  </si>
  <si>
    <t>0416020020 LINFADENECTOMIA PELVICA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</si>
  <si>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</si>
  <si>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</si>
  <si>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</si>
  <si>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0416030041 RESSECCAO DE GLANDULA SUBMANDIBULAR EM ONCOLOGIA</t>
  </si>
  <si>
    <t>0416030068 GLOSSECTOMIA PARCIAL EM ONCOLOGIA</t>
  </si>
  <si>
    <t>0416030084 PARATIREOIDECTOMIA TOTAL EM ONCOLOGIA</t>
  </si>
  <si>
    <t>0416030173 MAXILECTOMIA PARCIAL EM ONCOLOGIA</t>
  </si>
  <si>
    <t>0416030254 LARINGECTOMIA PARCIAL EM ONCOLOGIA</t>
  </si>
  <si>
    <t>0416030270 TIREOIDECTOMIA TOTAL EM ONCOLOGIA</t>
  </si>
  <si>
    <t>0416030327 RESSECCAO DE PAVILHAO AURICULAR EM ONCOLOGIA</t>
  </si>
  <si>
    <t>0416030343 RESSECCAO DE TUMOR GLOMICO EM ONCOLOGIA</t>
  </si>
  <si>
    <t>0416040101 HEPATECTOMIA PARCIAL EM ONCOLOGIA</t>
  </si>
  <si>
    <t>0416040128 DUODENOPANCREATECTOMIA EM ONCOLOGIA</t>
  </si>
  <si>
    <t>0416050077 RETOSSIGMOIDECTOMIA ABDOMINAL EM ONCOLOGIA</t>
  </si>
  <si>
    <t>0416050115 PROCTOCOLECTOMIA TOTAL EM ONCOLOGIA</t>
  </si>
  <si>
    <t>0416060013 AMPUTACAO CONICA DO COLO DO UTERO EM ONCOLOGIA</t>
  </si>
  <si>
    <t>0416060021 ANEXECTOMIA UNI / BILATERAL EM ONCOLOGIA</t>
  </si>
  <si>
    <t>0416060030 COLPECTOMIA EM ONCOLOGIA</t>
  </si>
  <si>
    <t>0416060064 HISTERECTOMIA TOTAL AMPLIADA EM ONCOLOGIA</t>
  </si>
  <si>
    <t>0416060080 TRAQUELECTOMIA RADICAL EM ONCOLOGIA</t>
  </si>
  <si>
    <t>0416060102 VULVECTOMIA PARCIAL EM ONCOLOGIA</t>
  </si>
  <si>
    <t>0416080014 EXCISAO E ENXERTO DE PELE EM ONCOLOGIA</t>
  </si>
  <si>
    <t>0416090133 RESSECCAO DE TUMOR DE PARTES MOLES EM ONCOLOGIA</t>
  </si>
  <si>
    <t>0416110010 LOBECTOMIA PULMONAR EM ONCOLOGIA</t>
  </si>
  <si>
    <t>0416110061 SEGMENTECTOMIA PULMONAR EM ONCOLOGIA</t>
  </si>
  <si>
    <t>0416110070 RESSECCAO PULMONAR EM CUNHA EM ONCOLOGIA</t>
  </si>
  <si>
    <t>0416110088 TIMECTOMIA EM ONCOLOGIA</t>
  </si>
  <si>
    <t>0416120032 MASTECTOMIA SIMPLES EM ONCOLOGIA</t>
  </si>
  <si>
    <t>Financeiro</t>
  </si>
  <si>
    <t>Hospital SC (CNES)</t>
  </si>
  <si>
    <t>0403020115 TRATAMENTO CIRURGICO DE NEUROPATIA COMPRESSIVA CO</t>
  </si>
  <si>
    <t>0403020131 TRATAMENTO MICROCIRURGICO DE TUMOR DE NERVO PERIF</t>
  </si>
  <si>
    <t>0403030153 MICROCIRURGIA PARA TUMOR INTRACRANIANO (COM TECNI</t>
  </si>
  <si>
    <t>0403050103 RIZOTOMIA / NEUROTOMIA PERCUTANEA POR RADIOFREQUE</t>
  </si>
  <si>
    <t>0403050154 TRATAMENTO DE LESAO DO SISTEMA NEUROVEGETATIVO PO</t>
  </si>
  <si>
    <t>0403070163 EMBOLIZACAO DE ANEURISMA CEREBRAL MENOR DO QUE 1,</t>
  </si>
  <si>
    <t>0406050023 ESTUDO ELETROFISIOLOGICO TERAPEUTICO I (ABLACAO D</t>
  </si>
  <si>
    <t>0406050040 ESTUDO ELETROFISIOLOGICO TERAPEUTICO I (ABLACAO D</t>
  </si>
  <si>
    <t xml:space="preserve">0406050139 ESTUDO ELETROFISIOLOGICO TERAPEUTICO II (ABLACAO </t>
  </si>
  <si>
    <t>0415040035 DEBRIDAMENTO DE ULCERA / DE TECIDOS DESVITALIZADO</t>
  </si>
  <si>
    <t>0416010024 CISTECTOMIA COM DERIVACAO EM 1SO TEMPO EM ONCOLOG</t>
  </si>
  <si>
    <t>0416010164 RESSECCAO DE TUMORES MALTIPLOS E SIMULTANEOS DO T</t>
  </si>
  <si>
    <t>0416010172 RESSECCAO ENDOSCOPICA DE TUMOR VESICAL EM ONCOLOG</t>
  </si>
  <si>
    <t>0416020160 LINFADENECTOMIA RADICAL MODIFICADA CERVICAL UNILA</t>
  </si>
  <si>
    <t>0416020178 LINFADENECTOMIA CERVICAL SUPRAOMO-HIOIDEA UNILATE</t>
  </si>
  <si>
    <t xml:space="preserve">0416020186 LINFADENECTOMIA CERVICAL RECORRENCIAL UNILATERAL </t>
  </si>
  <si>
    <t>0416020208 LINFADENECTOMIA SUPRACLAVICULAR UNILATERAL EM ONC</t>
  </si>
  <si>
    <t>0416020240 LINFADENECTOMIA SELETIVA GUIADA (LINFONODO SENTIN</t>
  </si>
  <si>
    <t>0416030157 RESSECCAO PARCIAL DE LABIO COM ENXERTO OU RETALHO</t>
  </si>
  <si>
    <t xml:space="preserve">0416040144 RESSECCAO DE TUMOR RETROPERITONIAL COM RESSECCAO </t>
  </si>
  <si>
    <t>0416040209 LAPAROTOMIA EXPLORADORA COM RESSECCAO COMPLETA OU</t>
  </si>
  <si>
    <t>0416040268 RESSECCAO ALARGADA DE TUMOR DE PARTES MOLES DE PA</t>
  </si>
  <si>
    <t>0416040276 RESSECCAO ALARGADA DE TUMOR DE INTESTINO EM ONCOL</t>
  </si>
  <si>
    <t>0416060056 HISTERECTOMIA COM RESSECCAO DE ORGAOS CONTIGUOS E</t>
  </si>
  <si>
    <t xml:space="preserve">0416060099 VULVECTOMIA TOTAL AMPLIADA C/ LINFADENECTOMIA EM </t>
  </si>
  <si>
    <t>0416060110 HISTERECTOMIA COM OU SEM ANEXECTOMIA (UNI / BILAT</t>
  </si>
  <si>
    <t xml:space="preserve">0416060129 LAPAROTOMIA PARA AVALIACAO DE TUMOR DE OVARIO EM </t>
  </si>
  <si>
    <t>0416080030 EXCISAO E SUTURA DE LESAO NA PELE COM PLASTICA EM</t>
  </si>
  <si>
    <t>0416080081 RECONSTRUCAO COM RETALHO MIOCUTANEO (QUALQUER PAR</t>
  </si>
  <si>
    <t>0416080111 RECONSTRUCAO COM RETALHO OSTEOMIOCUTANEO EM ONCOL</t>
  </si>
  <si>
    <t>0416080120 EXTIRPACAO MULTIPLA DE LESAO DA PELE OU TECIDO CE</t>
  </si>
  <si>
    <t>0416090109 RESSECCAO DE TUMOR OSSEO COM SUBSTITUICAO (ENDOPR</t>
  </si>
  <si>
    <t>0416110053 TORACOTOMIA/MEDIASTINOSTOMIA EXPLORADORA COM RESS</t>
  </si>
  <si>
    <t>0416120024 MASTECTOMIA RADICAL COM LINFADENECTOMIA AXILAR EM</t>
  </si>
  <si>
    <t>0416120040 RESSECCAO DE LESAO NAO PALPAVEL DE MAMA COM MARCA</t>
  </si>
  <si>
    <t>0416120059 SEGMENTECTOMIA/QUADRANTECTOMIA/SETORECTOMIA DE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</si>
</sst>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Fevereiro%202026/Detalhado/Hospitalar/SIH%20MAC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 MC"/>
      <sheetName val="Complemento"/>
      <sheetName val="Total"/>
    </sheetNames>
    <sheetDataSet>
      <sheetData sheetId="0"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2000</v>
          </cell>
        </row>
        <row r="111">
          <cell r="A111">
            <v>41502003</v>
          </cell>
          <cell r="B111">
            <v>2000</v>
          </cell>
        </row>
        <row r="112">
          <cell r="A112">
            <v>41502004</v>
          </cell>
          <cell r="B112">
            <v>2000</v>
          </cell>
        </row>
        <row r="113">
          <cell r="A113">
            <v>41502005</v>
          </cell>
          <cell r="B113">
            <v>2000</v>
          </cell>
        </row>
        <row r="114">
          <cell r="A114">
            <v>41502006</v>
          </cell>
          <cell r="B114">
            <v>2000</v>
          </cell>
        </row>
        <row r="115">
          <cell r="A115">
            <v>41502007</v>
          </cell>
          <cell r="B115">
            <v>2000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2428.54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8D32-E1BD-4ED7-9B09-FE0A5F01BB21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B1" s="1"/>
    </row>
    <row r="2" spans="1:2" x14ac:dyDescent="0.25">
      <c r="A2">
        <v>30304020</v>
      </c>
      <c r="B2" s="1">
        <v>309.73</v>
      </c>
    </row>
    <row r="3" spans="1:2" x14ac:dyDescent="0.25">
      <c r="A3">
        <v>40301004</v>
      </c>
      <c r="B3" s="1">
        <v>2018.51</v>
      </c>
    </row>
    <row r="4" spans="1:2" x14ac:dyDescent="0.25">
      <c r="A4">
        <v>40301005</v>
      </c>
      <c r="B4" s="1">
        <v>2144.87</v>
      </c>
    </row>
    <row r="5" spans="1:2" x14ac:dyDescent="0.25">
      <c r="A5">
        <v>40301007</v>
      </c>
      <c r="B5" s="1">
        <v>1980.66</v>
      </c>
    </row>
    <row r="6" spans="1:2" x14ac:dyDescent="0.25">
      <c r="A6">
        <v>40301011</v>
      </c>
      <c r="B6" s="1">
        <v>2133.0700000000002</v>
      </c>
    </row>
    <row r="7" spans="1:2" x14ac:dyDescent="0.25">
      <c r="A7">
        <v>40301012</v>
      </c>
      <c r="B7" s="1">
        <v>3169.61</v>
      </c>
    </row>
    <row r="8" spans="1:2" x14ac:dyDescent="0.25">
      <c r="A8">
        <v>40301013</v>
      </c>
      <c r="B8" s="1">
        <v>2246.48</v>
      </c>
    </row>
    <row r="9" spans="1:2" x14ac:dyDescent="0.25">
      <c r="A9">
        <v>40301014</v>
      </c>
      <c r="B9" s="1">
        <v>2018.51</v>
      </c>
    </row>
    <row r="10" spans="1:2" x14ac:dyDescent="0.25">
      <c r="A10">
        <v>40301021</v>
      </c>
      <c r="B10" s="1">
        <v>2018.51</v>
      </c>
    </row>
    <row r="11" spans="1:2" x14ac:dyDescent="0.25">
      <c r="A11">
        <v>40301022</v>
      </c>
      <c r="B11" s="1">
        <v>1343.12</v>
      </c>
    </row>
    <row r="12" spans="1:2" x14ac:dyDescent="0.25">
      <c r="A12">
        <v>40301023</v>
      </c>
      <c r="B12" s="1">
        <v>1446.84</v>
      </c>
    </row>
    <row r="13" spans="1:2" x14ac:dyDescent="0.25">
      <c r="A13">
        <v>40301024</v>
      </c>
      <c r="B13" s="1">
        <v>2018.51</v>
      </c>
    </row>
    <row r="14" spans="1:2" x14ac:dyDescent="0.25">
      <c r="A14">
        <v>40301025</v>
      </c>
      <c r="B14" s="1">
        <v>2018.51</v>
      </c>
    </row>
    <row r="15" spans="1:2" x14ac:dyDescent="0.25">
      <c r="A15">
        <v>40301033</v>
      </c>
      <c r="B15" s="1">
        <v>1906.52</v>
      </c>
    </row>
    <row r="16" spans="1:2" x14ac:dyDescent="0.25">
      <c r="A16">
        <v>40301035</v>
      </c>
      <c r="B16" s="1">
        <v>702.09</v>
      </c>
    </row>
    <row r="17" spans="1:2" x14ac:dyDescent="0.25">
      <c r="A17">
        <v>40301039</v>
      </c>
      <c r="B17" s="1">
        <v>1657.64</v>
      </c>
    </row>
    <row r="18" spans="1:2" x14ac:dyDescent="0.25">
      <c r="A18">
        <v>40302001</v>
      </c>
      <c r="B18" s="1">
        <v>1797.49</v>
      </c>
    </row>
    <row r="19" spans="1:2" x14ac:dyDescent="0.25">
      <c r="A19">
        <v>40302002</v>
      </c>
      <c r="B19" s="1">
        <v>1797.49</v>
      </c>
    </row>
    <row r="20" spans="1:2" x14ac:dyDescent="0.25">
      <c r="A20">
        <v>40302003</v>
      </c>
      <c r="B20" s="1">
        <v>800.7</v>
      </c>
    </row>
    <row r="21" spans="1:2" x14ac:dyDescent="0.25">
      <c r="A21">
        <v>40302004</v>
      </c>
      <c r="B21" s="1">
        <v>1521.84</v>
      </c>
    </row>
    <row r="22" spans="1:2" x14ac:dyDescent="0.25">
      <c r="A22">
        <v>40302005</v>
      </c>
      <c r="B22" s="1">
        <v>785.04</v>
      </c>
    </row>
    <row r="23" spans="1:2" x14ac:dyDescent="0.25">
      <c r="A23">
        <v>40302006</v>
      </c>
      <c r="B23" s="1">
        <v>1401.75</v>
      </c>
    </row>
    <row r="24" spans="1:2" x14ac:dyDescent="0.25">
      <c r="A24">
        <v>40302009</v>
      </c>
      <c r="B24" s="1">
        <v>1856.81</v>
      </c>
    </row>
    <row r="25" spans="1:2" x14ac:dyDescent="0.25">
      <c r="A25">
        <v>40302011</v>
      </c>
      <c r="B25" s="1">
        <v>1318.46</v>
      </c>
    </row>
    <row r="26" spans="1:2" x14ac:dyDescent="0.25">
      <c r="A26">
        <v>40302013</v>
      </c>
      <c r="B26" s="1">
        <v>459.18</v>
      </c>
    </row>
    <row r="27" spans="1:2" x14ac:dyDescent="0.25">
      <c r="A27">
        <v>40303001</v>
      </c>
      <c r="B27" s="1">
        <v>1847.07</v>
      </c>
    </row>
    <row r="28" spans="1:2" x14ac:dyDescent="0.25">
      <c r="A28">
        <v>40303002</v>
      </c>
      <c r="B28" s="1">
        <v>1980.66</v>
      </c>
    </row>
    <row r="29" spans="1:2" x14ac:dyDescent="0.25">
      <c r="A29">
        <v>40303003</v>
      </c>
      <c r="B29" s="1">
        <v>3321.14</v>
      </c>
    </row>
    <row r="30" spans="1:2" x14ac:dyDescent="0.25">
      <c r="A30">
        <v>40303004</v>
      </c>
      <c r="B30" s="1">
        <v>1900.97</v>
      </c>
    </row>
    <row r="31" spans="1:2" x14ac:dyDescent="0.25">
      <c r="A31">
        <v>40303005</v>
      </c>
      <c r="B31" s="1">
        <v>1500.72</v>
      </c>
    </row>
    <row r="32" spans="1:2" x14ac:dyDescent="0.25">
      <c r="A32">
        <v>40303006</v>
      </c>
      <c r="B32" s="1">
        <v>2991.07</v>
      </c>
    </row>
    <row r="33" spans="1:2" x14ac:dyDescent="0.25">
      <c r="A33">
        <v>40303008</v>
      </c>
      <c r="B33" s="1">
        <v>2605.25</v>
      </c>
    </row>
    <row r="34" spans="1:2" x14ac:dyDescent="0.25">
      <c r="A34">
        <v>40303009</v>
      </c>
      <c r="B34" s="1">
        <v>3143.88</v>
      </c>
    </row>
    <row r="35" spans="1:2" x14ac:dyDescent="0.25">
      <c r="A35">
        <v>40303010</v>
      </c>
      <c r="B35" s="1">
        <v>2644.92</v>
      </c>
    </row>
    <row r="36" spans="1:2" x14ac:dyDescent="0.25">
      <c r="A36">
        <v>40303011</v>
      </c>
      <c r="B36" s="1">
        <v>1101.76</v>
      </c>
    </row>
    <row r="37" spans="1:2" x14ac:dyDescent="0.25">
      <c r="A37">
        <v>40303012</v>
      </c>
      <c r="B37" s="1">
        <v>3636.09</v>
      </c>
    </row>
    <row r="38" spans="1:2" x14ac:dyDescent="0.25">
      <c r="A38">
        <v>40303013</v>
      </c>
      <c r="B38" s="1">
        <v>2664.13</v>
      </c>
    </row>
    <row r="39" spans="1:2" x14ac:dyDescent="0.25">
      <c r="A39">
        <v>40303014</v>
      </c>
      <c r="B39" s="1">
        <v>3159.63</v>
      </c>
    </row>
    <row r="40" spans="1:2" x14ac:dyDescent="0.25">
      <c r="A40">
        <v>40303015</v>
      </c>
      <c r="B40" s="1">
        <v>3824.25</v>
      </c>
    </row>
    <row r="41" spans="1:2" x14ac:dyDescent="0.25">
      <c r="A41">
        <v>40303016</v>
      </c>
      <c r="B41" s="1">
        <v>1875.12</v>
      </c>
    </row>
    <row r="42" spans="1:2" x14ac:dyDescent="0.25">
      <c r="A42">
        <v>40304001</v>
      </c>
      <c r="B42" s="1">
        <v>4846.8900000000003</v>
      </c>
    </row>
    <row r="43" spans="1:2" x14ac:dyDescent="0.25">
      <c r="A43">
        <v>40304002</v>
      </c>
      <c r="B43" s="1">
        <v>2991.07</v>
      </c>
    </row>
    <row r="44" spans="1:2" x14ac:dyDescent="0.25">
      <c r="A44">
        <v>40304005</v>
      </c>
      <c r="B44" s="1">
        <v>2907.65</v>
      </c>
    </row>
    <row r="45" spans="1:2" x14ac:dyDescent="0.25">
      <c r="A45">
        <v>40304007</v>
      </c>
      <c r="B45" s="1">
        <v>3457.55</v>
      </c>
    </row>
    <row r="46" spans="1:2" x14ac:dyDescent="0.25">
      <c r="A46">
        <v>40304008</v>
      </c>
      <c r="B46" s="1">
        <v>2008.01</v>
      </c>
    </row>
    <row r="47" spans="1:2" x14ac:dyDescent="0.25">
      <c r="A47">
        <v>40304009</v>
      </c>
      <c r="B47" s="1">
        <v>3159.63</v>
      </c>
    </row>
    <row r="48" spans="1:2" x14ac:dyDescent="0.25">
      <c r="A48">
        <v>40304010</v>
      </c>
      <c r="B48" s="1">
        <v>3645.71</v>
      </c>
    </row>
    <row r="49" spans="1:2" x14ac:dyDescent="0.25">
      <c r="A49">
        <v>40304011</v>
      </c>
      <c r="B49" s="1">
        <v>3159.63</v>
      </c>
    </row>
    <row r="50" spans="1:2" x14ac:dyDescent="0.25">
      <c r="A50">
        <v>40304012</v>
      </c>
      <c r="B50" s="1">
        <v>3645.71</v>
      </c>
    </row>
    <row r="51" spans="1:2" x14ac:dyDescent="0.25">
      <c r="A51">
        <v>40305003</v>
      </c>
      <c r="B51" s="1">
        <v>564.29</v>
      </c>
    </row>
    <row r="52" spans="1:2" x14ac:dyDescent="0.25">
      <c r="A52">
        <v>40305004</v>
      </c>
      <c r="B52" s="1">
        <v>1988.31</v>
      </c>
    </row>
    <row r="53" spans="1:2" x14ac:dyDescent="0.25">
      <c r="A53">
        <v>40305005</v>
      </c>
      <c r="B53" s="1">
        <v>1328.41</v>
      </c>
    </row>
    <row r="54" spans="1:2" x14ac:dyDescent="0.25">
      <c r="A54">
        <v>40305006</v>
      </c>
      <c r="B54" s="1">
        <v>850.16</v>
      </c>
    </row>
    <row r="55" spans="1:2" x14ac:dyDescent="0.25">
      <c r="A55">
        <v>40305007</v>
      </c>
      <c r="B55" s="1">
        <v>1578.66</v>
      </c>
    </row>
    <row r="56" spans="1:2" x14ac:dyDescent="0.25">
      <c r="A56">
        <v>40305009</v>
      </c>
      <c r="B56" s="1">
        <v>1423.23</v>
      </c>
    </row>
    <row r="57" spans="1:2" x14ac:dyDescent="0.25">
      <c r="A57">
        <v>40305010</v>
      </c>
      <c r="B57" s="1">
        <v>1328.41</v>
      </c>
    </row>
    <row r="58" spans="1:2" x14ac:dyDescent="0.25">
      <c r="A58">
        <v>40305015</v>
      </c>
      <c r="B58" s="1">
        <v>1516.18</v>
      </c>
    </row>
    <row r="59" spans="1:2" x14ac:dyDescent="0.25">
      <c r="A59">
        <v>40305016</v>
      </c>
      <c r="B59" s="1">
        <v>1881.06</v>
      </c>
    </row>
    <row r="60" spans="1:2" x14ac:dyDescent="0.25">
      <c r="A60">
        <v>40306001</v>
      </c>
      <c r="B60" s="1">
        <v>6604.29</v>
      </c>
    </row>
    <row r="61" spans="1:2" x14ac:dyDescent="0.25">
      <c r="A61">
        <v>40306002</v>
      </c>
      <c r="B61" s="1">
        <v>3668.32</v>
      </c>
    </row>
    <row r="62" spans="1:2" x14ac:dyDescent="0.25">
      <c r="A62">
        <v>40306003</v>
      </c>
      <c r="B62" s="1">
        <v>5123.87</v>
      </c>
    </row>
    <row r="63" spans="1:2" x14ac:dyDescent="0.25">
      <c r="A63">
        <v>40306004</v>
      </c>
      <c r="B63" s="1">
        <v>2816.57</v>
      </c>
    </row>
    <row r="64" spans="1:2" x14ac:dyDescent="0.25">
      <c r="A64">
        <v>40306005</v>
      </c>
      <c r="B64" s="1">
        <v>4043.87</v>
      </c>
    </row>
    <row r="65" spans="1:2" x14ac:dyDescent="0.25">
      <c r="A65">
        <v>40306006</v>
      </c>
      <c r="B65" s="1">
        <v>5794.07</v>
      </c>
    </row>
    <row r="66" spans="1:2" x14ac:dyDescent="0.25">
      <c r="A66">
        <v>40306007</v>
      </c>
      <c r="B66" s="1">
        <v>5095.1499999999996</v>
      </c>
    </row>
    <row r="67" spans="1:2" x14ac:dyDescent="0.25">
      <c r="A67">
        <v>40307004</v>
      </c>
      <c r="B67" s="1">
        <v>4193.76</v>
      </c>
    </row>
    <row r="68" spans="1:2" x14ac:dyDescent="0.25">
      <c r="A68">
        <v>40307005</v>
      </c>
      <c r="B68" s="1">
        <v>4193.76</v>
      </c>
    </row>
    <row r="69" spans="1:2" x14ac:dyDescent="0.25">
      <c r="A69">
        <v>40307008</v>
      </c>
      <c r="B69" s="1">
        <v>3621.76</v>
      </c>
    </row>
    <row r="70" spans="1:2" x14ac:dyDescent="0.25">
      <c r="A70">
        <v>40307009</v>
      </c>
      <c r="B70" s="1">
        <v>3621.76</v>
      </c>
    </row>
    <row r="71" spans="1:2" x14ac:dyDescent="0.25">
      <c r="A71">
        <v>40307010</v>
      </c>
      <c r="B71" s="1">
        <v>1876.94</v>
      </c>
    </row>
    <row r="72" spans="1:2" x14ac:dyDescent="0.25">
      <c r="A72">
        <v>40307011</v>
      </c>
      <c r="B72" s="1">
        <v>1876.94</v>
      </c>
    </row>
    <row r="73" spans="1:2" x14ac:dyDescent="0.25">
      <c r="A73">
        <v>40307012</v>
      </c>
      <c r="B73" s="1">
        <v>3911.36</v>
      </c>
    </row>
    <row r="74" spans="1:2" x14ac:dyDescent="0.25">
      <c r="A74">
        <v>40307013</v>
      </c>
      <c r="B74" s="1">
        <v>3290.88</v>
      </c>
    </row>
    <row r="75" spans="1:2" x14ac:dyDescent="0.25">
      <c r="A75">
        <v>40307014</v>
      </c>
      <c r="B75" s="1">
        <v>807.81</v>
      </c>
    </row>
    <row r="76" spans="1:2" x14ac:dyDescent="0.25">
      <c r="A76">
        <v>40307015</v>
      </c>
      <c r="B76" s="1">
        <v>4045.76</v>
      </c>
    </row>
    <row r="77" spans="1:2" x14ac:dyDescent="0.25">
      <c r="A77">
        <v>40307016</v>
      </c>
      <c r="B77" s="1">
        <v>4045.76</v>
      </c>
    </row>
    <row r="78" spans="1:2" x14ac:dyDescent="0.25">
      <c r="A78">
        <v>40308001</v>
      </c>
      <c r="B78" s="1">
        <v>1988.31</v>
      </c>
    </row>
    <row r="79" spans="1:2" x14ac:dyDescent="0.25">
      <c r="A79">
        <v>40308002</v>
      </c>
      <c r="B79" s="1">
        <v>434.8</v>
      </c>
    </row>
    <row r="80" spans="1:2" x14ac:dyDescent="0.25">
      <c r="A80">
        <v>40308003</v>
      </c>
      <c r="B80" s="1">
        <v>1328.41</v>
      </c>
    </row>
    <row r="81" spans="1:2" x14ac:dyDescent="0.25">
      <c r="A81">
        <v>40308004</v>
      </c>
      <c r="B81" s="1">
        <v>1666.56</v>
      </c>
    </row>
    <row r="82" spans="1:2" x14ac:dyDescent="0.25">
      <c r="A82">
        <v>40308005</v>
      </c>
      <c r="B82" s="1">
        <v>1666.56</v>
      </c>
    </row>
    <row r="83" spans="1:2" x14ac:dyDescent="0.25">
      <c r="A83">
        <v>40308006</v>
      </c>
      <c r="B83" s="1">
        <v>1988.31</v>
      </c>
    </row>
    <row r="84" spans="1:2" x14ac:dyDescent="0.25">
      <c r="A84">
        <v>40308007</v>
      </c>
      <c r="B84" s="1">
        <v>1702.31</v>
      </c>
    </row>
    <row r="85" spans="1:2" x14ac:dyDescent="0.25">
      <c r="A85">
        <v>40308008</v>
      </c>
      <c r="B85" s="1">
        <v>1702.31</v>
      </c>
    </row>
    <row r="86" spans="1:2" x14ac:dyDescent="0.25">
      <c r="A86">
        <v>40308009</v>
      </c>
      <c r="B86" s="1">
        <v>1894.47</v>
      </c>
    </row>
    <row r="87" spans="1:2" x14ac:dyDescent="0.25">
      <c r="A87">
        <v>40308010</v>
      </c>
      <c r="B87" s="1">
        <v>434.8</v>
      </c>
    </row>
    <row r="88" spans="1:2" x14ac:dyDescent="0.25">
      <c r="A88">
        <v>40605001</v>
      </c>
      <c r="B88" s="1">
        <v>875.97</v>
      </c>
    </row>
    <row r="89" spans="1:2" x14ac:dyDescent="0.25">
      <c r="A89">
        <v>40605002</v>
      </c>
      <c r="B89" s="1">
        <v>1474.54</v>
      </c>
    </row>
    <row r="90" spans="1:2" x14ac:dyDescent="0.25">
      <c r="A90">
        <v>40605003</v>
      </c>
      <c r="B90" s="1">
        <v>1492.31</v>
      </c>
    </row>
    <row r="91" spans="1:2" x14ac:dyDescent="0.25">
      <c r="A91">
        <v>40605004</v>
      </c>
      <c r="B91" s="1">
        <v>1466.52</v>
      </c>
    </row>
    <row r="92" spans="1:2" x14ac:dyDescent="0.25">
      <c r="A92">
        <v>40605005</v>
      </c>
      <c r="B92" s="1">
        <v>1486.97</v>
      </c>
    </row>
    <row r="93" spans="1:2" x14ac:dyDescent="0.25">
      <c r="A93">
        <v>40605006</v>
      </c>
      <c r="B93" s="1">
        <v>1445.78</v>
      </c>
    </row>
    <row r="94" spans="1:2" x14ac:dyDescent="0.25">
      <c r="A94">
        <v>40605007</v>
      </c>
      <c r="B94" s="1">
        <v>2059.23</v>
      </c>
    </row>
    <row r="95" spans="1:2" x14ac:dyDescent="0.25">
      <c r="A95">
        <v>40605008</v>
      </c>
      <c r="B95" s="1">
        <v>2142.02</v>
      </c>
    </row>
    <row r="96" spans="1:2" x14ac:dyDescent="0.25">
      <c r="A96">
        <v>40605009</v>
      </c>
      <c r="B96" s="1">
        <v>2297.7399999999998</v>
      </c>
    </row>
    <row r="97" spans="1:2" x14ac:dyDescent="0.25">
      <c r="A97">
        <v>40605010</v>
      </c>
      <c r="B97" s="1">
        <v>1618.97</v>
      </c>
    </row>
    <row r="98" spans="1:2" x14ac:dyDescent="0.25">
      <c r="A98">
        <v>40605011</v>
      </c>
      <c r="B98" s="1">
        <v>1886.14</v>
      </c>
    </row>
    <row r="99" spans="1:2" x14ac:dyDescent="0.25">
      <c r="A99">
        <v>40605012</v>
      </c>
      <c r="B99" s="1">
        <v>1560.48</v>
      </c>
    </row>
    <row r="100" spans="1:2" x14ac:dyDescent="0.25">
      <c r="A100">
        <v>40605013</v>
      </c>
      <c r="B100" s="1">
        <v>1685.96</v>
      </c>
    </row>
    <row r="101" spans="1:2" x14ac:dyDescent="0.25">
      <c r="A101">
        <v>40701017</v>
      </c>
      <c r="B101" s="1">
        <v>2175</v>
      </c>
    </row>
    <row r="102" spans="1:2" x14ac:dyDescent="0.25">
      <c r="A102">
        <v>40701038</v>
      </c>
      <c r="B102" s="1">
        <v>3072.5</v>
      </c>
    </row>
    <row r="103" spans="1:2" x14ac:dyDescent="0.25">
      <c r="A103">
        <v>40802041</v>
      </c>
      <c r="B103" s="1">
        <v>1099.1099999999999</v>
      </c>
    </row>
    <row r="104" spans="1:2" x14ac:dyDescent="0.25">
      <c r="A104">
        <v>40905008</v>
      </c>
      <c r="B104" s="1">
        <v>657.36</v>
      </c>
    </row>
    <row r="105" spans="1:2" x14ac:dyDescent="0.25">
      <c r="A105">
        <v>41304005</v>
      </c>
      <c r="B105" s="1">
        <v>862.35</v>
      </c>
    </row>
    <row r="106" spans="1:2" x14ac:dyDescent="0.25">
      <c r="A106">
        <v>41304006</v>
      </c>
      <c r="B106" s="1">
        <v>862.32</v>
      </c>
    </row>
    <row r="107" spans="1:2" x14ac:dyDescent="0.25">
      <c r="A107">
        <v>41304007</v>
      </c>
      <c r="B107" s="1">
        <v>862.35</v>
      </c>
    </row>
    <row r="108" spans="1:2" x14ac:dyDescent="0.25">
      <c r="A108">
        <v>41304008</v>
      </c>
      <c r="B108" s="1">
        <v>851.52</v>
      </c>
    </row>
    <row r="109" spans="1:2" x14ac:dyDescent="0.25">
      <c r="A109">
        <v>41304025</v>
      </c>
      <c r="B109" s="1">
        <v>1052.2</v>
      </c>
    </row>
    <row r="110" spans="1:2" x14ac:dyDescent="0.25">
      <c r="A110">
        <v>41501001</v>
      </c>
      <c r="B110" s="1">
        <v>2000</v>
      </c>
    </row>
    <row r="111" spans="1:2" x14ac:dyDescent="0.25">
      <c r="A111">
        <v>41502003</v>
      </c>
      <c r="B111" s="1">
        <v>2000</v>
      </c>
    </row>
    <row r="112" spans="1:2" x14ac:dyDescent="0.25">
      <c r="A112">
        <v>41502004</v>
      </c>
      <c r="B112" s="1">
        <v>2000</v>
      </c>
    </row>
    <row r="113" spans="1:2" x14ac:dyDescent="0.25">
      <c r="A113">
        <v>41502005</v>
      </c>
      <c r="B113" s="1">
        <v>2000</v>
      </c>
    </row>
    <row r="114" spans="1:2" x14ac:dyDescent="0.25">
      <c r="A114">
        <v>41502006</v>
      </c>
      <c r="B114" s="1">
        <v>2000</v>
      </c>
    </row>
    <row r="115" spans="1:2" x14ac:dyDescent="0.25">
      <c r="A115">
        <v>41502007</v>
      </c>
      <c r="B115" s="1">
        <v>2000</v>
      </c>
    </row>
    <row r="116" spans="1:2" x14ac:dyDescent="0.25">
      <c r="A116">
        <v>41504002</v>
      </c>
      <c r="B116" s="1">
        <v>1300</v>
      </c>
    </row>
    <row r="117" spans="1:2" x14ac:dyDescent="0.25">
      <c r="A117">
        <v>41504003</v>
      </c>
      <c r="B117" s="1">
        <v>1300</v>
      </c>
    </row>
    <row r="118" spans="1:2" x14ac:dyDescent="0.25">
      <c r="A118">
        <v>41601001</v>
      </c>
      <c r="B118" s="1">
        <v>839.28</v>
      </c>
    </row>
    <row r="119" spans="1:2" x14ac:dyDescent="0.25">
      <c r="A119">
        <v>41601002</v>
      </c>
      <c r="B119" s="1">
        <v>4062.45</v>
      </c>
    </row>
    <row r="120" spans="1:2" x14ac:dyDescent="0.25">
      <c r="A120">
        <v>41601004</v>
      </c>
      <c r="B120" s="1">
        <v>4083.73</v>
      </c>
    </row>
    <row r="121" spans="1:2" x14ac:dyDescent="0.25">
      <c r="A121">
        <v>41601007</v>
      </c>
      <c r="B121" s="1">
        <v>1753.3</v>
      </c>
    </row>
    <row r="122" spans="1:2" x14ac:dyDescent="0.25">
      <c r="A122">
        <v>41601009</v>
      </c>
      <c r="B122" s="1">
        <v>2279.2800000000002</v>
      </c>
    </row>
    <row r="123" spans="1:2" x14ac:dyDescent="0.25">
      <c r="A123">
        <v>41601011</v>
      </c>
      <c r="B123" s="1">
        <v>852.49</v>
      </c>
    </row>
    <row r="124" spans="1:2" x14ac:dyDescent="0.25">
      <c r="A124">
        <v>41601012</v>
      </c>
      <c r="B124" s="1">
        <v>3983.29</v>
      </c>
    </row>
    <row r="125" spans="1:2" x14ac:dyDescent="0.25">
      <c r="A125">
        <v>41601013</v>
      </c>
      <c r="B125" s="1">
        <v>4416.26</v>
      </c>
    </row>
    <row r="126" spans="1:2" x14ac:dyDescent="0.25">
      <c r="A126">
        <v>41601016</v>
      </c>
      <c r="B126" s="1">
        <v>4280.18</v>
      </c>
    </row>
    <row r="127" spans="1:2" x14ac:dyDescent="0.25">
      <c r="A127">
        <v>41601017</v>
      </c>
      <c r="B127" s="1">
        <v>1040.42</v>
      </c>
    </row>
    <row r="128" spans="1:2" x14ac:dyDescent="0.25">
      <c r="A128">
        <v>41601018</v>
      </c>
      <c r="B128" s="1">
        <v>3850.04</v>
      </c>
    </row>
    <row r="129" spans="1:2" x14ac:dyDescent="0.25">
      <c r="A129">
        <v>41601019</v>
      </c>
      <c r="B129" s="1">
        <v>3950.93</v>
      </c>
    </row>
    <row r="130" spans="1:2" x14ac:dyDescent="0.25">
      <c r="A130">
        <v>41601020</v>
      </c>
      <c r="B130" s="1">
        <v>2711.1</v>
      </c>
    </row>
    <row r="131" spans="1:2" x14ac:dyDescent="0.25">
      <c r="A131">
        <v>41601021</v>
      </c>
      <c r="B131" s="1">
        <v>2279.2800000000002</v>
      </c>
    </row>
    <row r="132" spans="1:2" x14ac:dyDescent="0.25">
      <c r="A132">
        <v>41601022</v>
      </c>
      <c r="B132" s="1">
        <v>1091.07</v>
      </c>
    </row>
    <row r="133" spans="1:2" x14ac:dyDescent="0.25">
      <c r="A133">
        <v>41602002</v>
      </c>
      <c r="B133" s="1">
        <v>1673.4</v>
      </c>
    </row>
    <row r="134" spans="1:2" x14ac:dyDescent="0.25">
      <c r="A134">
        <v>41602015</v>
      </c>
      <c r="B134" s="1">
        <v>1930.56</v>
      </c>
    </row>
    <row r="135" spans="1:2" x14ac:dyDescent="0.25">
      <c r="A135">
        <v>41602016</v>
      </c>
      <c r="B135" s="1">
        <v>2509.73</v>
      </c>
    </row>
    <row r="136" spans="1:2" x14ac:dyDescent="0.25">
      <c r="A136">
        <v>41602017</v>
      </c>
      <c r="B136" s="1">
        <v>2509.73</v>
      </c>
    </row>
    <row r="137" spans="1:2" x14ac:dyDescent="0.25">
      <c r="A137">
        <v>41602018</v>
      </c>
      <c r="B137" s="1">
        <v>2509.73</v>
      </c>
    </row>
    <row r="138" spans="1:2" x14ac:dyDescent="0.25">
      <c r="A138">
        <v>41602019</v>
      </c>
      <c r="B138" s="1">
        <v>3814.58</v>
      </c>
    </row>
    <row r="139" spans="1:2" x14ac:dyDescent="0.25">
      <c r="A139">
        <v>41602020</v>
      </c>
      <c r="B139" s="1">
        <v>1809.42</v>
      </c>
    </row>
    <row r="140" spans="1:2" x14ac:dyDescent="0.25">
      <c r="A140">
        <v>41602021</v>
      </c>
      <c r="B140" s="1">
        <v>1937.81</v>
      </c>
    </row>
    <row r="141" spans="1:2" x14ac:dyDescent="0.25">
      <c r="A141">
        <v>41602022</v>
      </c>
      <c r="B141" s="1">
        <v>4577.3599999999997</v>
      </c>
    </row>
    <row r="142" spans="1:2" x14ac:dyDescent="0.25">
      <c r="A142">
        <v>41602023</v>
      </c>
      <c r="B142" s="1">
        <v>1809.05</v>
      </c>
    </row>
    <row r="143" spans="1:2" x14ac:dyDescent="0.25">
      <c r="A143">
        <v>41602024</v>
      </c>
      <c r="B143" s="1">
        <v>727.87</v>
      </c>
    </row>
    <row r="144" spans="1:2" x14ac:dyDescent="0.25">
      <c r="A144">
        <v>41602025</v>
      </c>
      <c r="B144" s="1">
        <v>4303.05</v>
      </c>
    </row>
    <row r="145" spans="1:2" x14ac:dyDescent="0.25">
      <c r="A145">
        <v>41603002</v>
      </c>
      <c r="B145" s="1">
        <v>791.49</v>
      </c>
    </row>
    <row r="146" spans="1:2" x14ac:dyDescent="0.25">
      <c r="A146">
        <v>41603003</v>
      </c>
      <c r="B146" s="1">
        <v>763.01</v>
      </c>
    </row>
    <row r="147" spans="1:2" x14ac:dyDescent="0.25">
      <c r="A147">
        <v>41603004</v>
      </c>
      <c r="B147" s="1">
        <v>814.49</v>
      </c>
    </row>
    <row r="148" spans="1:2" x14ac:dyDescent="0.25">
      <c r="A148">
        <v>41603006</v>
      </c>
      <c r="B148" s="1">
        <v>1077.1500000000001</v>
      </c>
    </row>
    <row r="149" spans="1:2" x14ac:dyDescent="0.25">
      <c r="A149">
        <v>41603007</v>
      </c>
      <c r="B149" s="1">
        <v>4037.41</v>
      </c>
    </row>
    <row r="150" spans="1:2" x14ac:dyDescent="0.25">
      <c r="A150">
        <v>41603008</v>
      </c>
      <c r="B150" s="1">
        <v>2234.19</v>
      </c>
    </row>
    <row r="151" spans="1:2" x14ac:dyDescent="0.25">
      <c r="A151">
        <v>41603009</v>
      </c>
      <c r="B151" s="1">
        <v>1528.25</v>
      </c>
    </row>
    <row r="152" spans="1:2" x14ac:dyDescent="0.25">
      <c r="A152">
        <v>41603014</v>
      </c>
      <c r="B152" s="1">
        <v>390.72</v>
      </c>
    </row>
    <row r="153" spans="1:2" x14ac:dyDescent="0.25">
      <c r="A153">
        <v>41603015</v>
      </c>
      <c r="B153" s="1">
        <v>791.49</v>
      </c>
    </row>
    <row r="154" spans="1:2" x14ac:dyDescent="0.25">
      <c r="A154">
        <v>41603016</v>
      </c>
      <c r="B154" s="1">
        <v>1703.73</v>
      </c>
    </row>
    <row r="155" spans="1:2" x14ac:dyDescent="0.25">
      <c r="A155">
        <v>41603017</v>
      </c>
      <c r="B155" s="1">
        <v>3812.42</v>
      </c>
    </row>
    <row r="156" spans="1:2" x14ac:dyDescent="0.25">
      <c r="A156">
        <v>41603018</v>
      </c>
      <c r="B156" s="1">
        <v>4956.1400000000003</v>
      </c>
    </row>
    <row r="157" spans="1:2" x14ac:dyDescent="0.25">
      <c r="A157">
        <v>41603019</v>
      </c>
      <c r="B157" s="1">
        <v>7384.78</v>
      </c>
    </row>
    <row r="158" spans="1:2" x14ac:dyDescent="0.25">
      <c r="A158">
        <v>41603020</v>
      </c>
      <c r="B158" s="1">
        <v>3787.07</v>
      </c>
    </row>
    <row r="159" spans="1:2" x14ac:dyDescent="0.25">
      <c r="A159">
        <v>41603021</v>
      </c>
      <c r="B159" s="1">
        <v>2269.04</v>
      </c>
    </row>
    <row r="160" spans="1:2" x14ac:dyDescent="0.25">
      <c r="A160">
        <v>41603022</v>
      </c>
      <c r="B160" s="1">
        <v>2949.76</v>
      </c>
    </row>
    <row r="161" spans="1:2" x14ac:dyDescent="0.25">
      <c r="A161">
        <v>41603023</v>
      </c>
      <c r="B161" s="1">
        <v>2125.44</v>
      </c>
    </row>
    <row r="162" spans="1:2" x14ac:dyDescent="0.25">
      <c r="A162">
        <v>41603024</v>
      </c>
      <c r="B162" s="1">
        <v>991.91</v>
      </c>
    </row>
    <row r="163" spans="1:2" x14ac:dyDescent="0.25">
      <c r="A163">
        <v>41603025</v>
      </c>
      <c r="B163" s="1">
        <v>2125.46</v>
      </c>
    </row>
    <row r="164" spans="1:2" x14ac:dyDescent="0.25">
      <c r="A164">
        <v>41603026</v>
      </c>
      <c r="B164" s="1">
        <v>5818.68</v>
      </c>
    </row>
    <row r="165" spans="1:2" x14ac:dyDescent="0.25">
      <c r="A165">
        <v>41603027</v>
      </c>
      <c r="B165" s="1">
        <v>2836.3</v>
      </c>
    </row>
    <row r="166" spans="1:2" x14ac:dyDescent="0.25">
      <c r="A166">
        <v>41603028</v>
      </c>
      <c r="B166" s="1">
        <v>910.5</v>
      </c>
    </row>
    <row r="167" spans="1:2" x14ac:dyDescent="0.25">
      <c r="A167">
        <v>41603029</v>
      </c>
      <c r="B167" s="1">
        <v>910.5</v>
      </c>
    </row>
    <row r="168" spans="1:2" x14ac:dyDescent="0.25">
      <c r="A168">
        <v>41603030</v>
      </c>
      <c r="B168" s="1">
        <v>4430.87</v>
      </c>
    </row>
    <row r="169" spans="1:2" x14ac:dyDescent="0.25">
      <c r="A169">
        <v>41603031</v>
      </c>
      <c r="B169" s="1">
        <v>5907.83</v>
      </c>
    </row>
    <row r="170" spans="1:2" x14ac:dyDescent="0.25">
      <c r="A170">
        <v>41603032</v>
      </c>
      <c r="B170" s="1">
        <v>791.49</v>
      </c>
    </row>
    <row r="171" spans="1:2" x14ac:dyDescent="0.25">
      <c r="A171">
        <v>41603033</v>
      </c>
      <c r="B171" s="1">
        <v>910.5</v>
      </c>
    </row>
    <row r="172" spans="1:2" x14ac:dyDescent="0.25">
      <c r="A172">
        <v>41603034</v>
      </c>
      <c r="B172" s="1">
        <v>910.5</v>
      </c>
    </row>
    <row r="173" spans="1:2" x14ac:dyDescent="0.25">
      <c r="A173">
        <v>41603035</v>
      </c>
      <c r="B173" s="1">
        <v>1028.92</v>
      </c>
    </row>
    <row r="174" spans="1:2" x14ac:dyDescent="0.25">
      <c r="A174">
        <v>41603036</v>
      </c>
      <c r="B174" s="1">
        <v>4186.6400000000003</v>
      </c>
    </row>
    <row r="175" spans="1:2" x14ac:dyDescent="0.25">
      <c r="A175">
        <v>41604001</v>
      </c>
      <c r="B175" s="1">
        <v>1252.5999999999999</v>
      </c>
    </row>
    <row r="176" spans="1:2" x14ac:dyDescent="0.25">
      <c r="A176">
        <v>41604002</v>
      </c>
      <c r="B176" s="1">
        <v>2023.53</v>
      </c>
    </row>
    <row r="177" spans="1:2" x14ac:dyDescent="0.25">
      <c r="A177">
        <v>41604003</v>
      </c>
      <c r="B177" s="1">
        <v>5376.53</v>
      </c>
    </row>
    <row r="178" spans="1:2" x14ac:dyDescent="0.25">
      <c r="A178">
        <v>41604004</v>
      </c>
      <c r="B178" s="1">
        <v>4138.2700000000004</v>
      </c>
    </row>
    <row r="179" spans="1:2" x14ac:dyDescent="0.25">
      <c r="A179">
        <v>41604005</v>
      </c>
      <c r="B179" s="1">
        <v>4098.74</v>
      </c>
    </row>
    <row r="180" spans="1:2" x14ac:dyDescent="0.25">
      <c r="A180">
        <v>41604007</v>
      </c>
      <c r="B180" s="1">
        <v>3494.28</v>
      </c>
    </row>
    <row r="181" spans="1:2" x14ac:dyDescent="0.25">
      <c r="A181">
        <v>41604010</v>
      </c>
      <c r="B181" s="1">
        <v>2125.44</v>
      </c>
    </row>
    <row r="182" spans="1:2" x14ac:dyDescent="0.25">
      <c r="A182">
        <v>41604011</v>
      </c>
      <c r="B182" s="1">
        <v>3872.57</v>
      </c>
    </row>
    <row r="183" spans="1:2" x14ac:dyDescent="0.25">
      <c r="A183">
        <v>41604012</v>
      </c>
      <c r="B183" s="1">
        <v>5507.03</v>
      </c>
    </row>
    <row r="184" spans="1:2" x14ac:dyDescent="0.25">
      <c r="A184">
        <v>41604014</v>
      </c>
      <c r="B184" s="1">
        <v>6569.67</v>
      </c>
    </row>
    <row r="185" spans="1:2" x14ac:dyDescent="0.25">
      <c r="A185">
        <v>41604017</v>
      </c>
      <c r="B185" s="1">
        <v>873.45</v>
      </c>
    </row>
    <row r="186" spans="1:2" x14ac:dyDescent="0.25">
      <c r="A186">
        <v>41604018</v>
      </c>
      <c r="B186" s="1">
        <v>1042.43</v>
      </c>
    </row>
    <row r="187" spans="1:2" x14ac:dyDescent="0.25">
      <c r="A187">
        <v>41604019</v>
      </c>
      <c r="B187" s="1">
        <v>1100</v>
      </c>
    </row>
    <row r="188" spans="1:2" x14ac:dyDescent="0.25">
      <c r="A188">
        <v>41604020</v>
      </c>
      <c r="B188" s="1">
        <v>4551.8</v>
      </c>
    </row>
    <row r="189" spans="1:2" x14ac:dyDescent="0.25">
      <c r="A189">
        <v>41604021</v>
      </c>
      <c r="B189" s="1">
        <v>2795.42</v>
      </c>
    </row>
    <row r="190" spans="1:2" x14ac:dyDescent="0.25">
      <c r="A190">
        <v>41604022</v>
      </c>
      <c r="B190" s="1">
        <v>1700.36</v>
      </c>
    </row>
    <row r="191" spans="1:2" x14ac:dyDescent="0.25">
      <c r="A191">
        <v>41604023</v>
      </c>
      <c r="B191" s="1">
        <v>1356.75</v>
      </c>
    </row>
    <row r="192" spans="1:2" x14ac:dyDescent="0.25">
      <c r="A192">
        <v>41604024</v>
      </c>
      <c r="B192" s="1">
        <v>1763.78</v>
      </c>
    </row>
    <row r="193" spans="1:2" x14ac:dyDescent="0.25">
      <c r="A193">
        <v>41604025</v>
      </c>
      <c r="B193" s="1">
        <v>5053.59</v>
      </c>
    </row>
    <row r="194" spans="1:2" x14ac:dyDescent="0.25">
      <c r="A194">
        <v>41604026</v>
      </c>
      <c r="B194" s="1">
        <v>6569.67</v>
      </c>
    </row>
    <row r="195" spans="1:2" x14ac:dyDescent="0.25">
      <c r="A195">
        <v>41604027</v>
      </c>
      <c r="B195" s="1">
        <v>5053.59</v>
      </c>
    </row>
    <row r="196" spans="1:2" x14ac:dyDescent="0.25">
      <c r="A196">
        <v>41604028</v>
      </c>
      <c r="B196" s="1">
        <v>2888.96</v>
      </c>
    </row>
    <row r="197" spans="1:2" x14ac:dyDescent="0.25">
      <c r="A197">
        <v>41604029</v>
      </c>
      <c r="B197" s="1">
        <v>6569.67</v>
      </c>
    </row>
    <row r="198" spans="1:2" x14ac:dyDescent="0.25">
      <c r="A198">
        <v>41605001</v>
      </c>
      <c r="B198" s="1">
        <v>5556.76</v>
      </c>
    </row>
    <row r="199" spans="1:2" x14ac:dyDescent="0.25">
      <c r="A199">
        <v>41605002</v>
      </c>
      <c r="B199" s="1">
        <v>1971.77</v>
      </c>
    </row>
    <row r="200" spans="1:2" x14ac:dyDescent="0.25">
      <c r="A200">
        <v>41605003</v>
      </c>
      <c r="B200" s="1">
        <v>6340.82</v>
      </c>
    </row>
    <row r="201" spans="1:2" x14ac:dyDescent="0.25">
      <c r="A201">
        <v>41605005</v>
      </c>
      <c r="B201" s="1">
        <v>991.89</v>
      </c>
    </row>
    <row r="202" spans="1:2" x14ac:dyDescent="0.25">
      <c r="A202">
        <v>41605007</v>
      </c>
      <c r="B202" s="1">
        <v>5434.4</v>
      </c>
    </row>
    <row r="203" spans="1:2" x14ac:dyDescent="0.25">
      <c r="A203">
        <v>41605009</v>
      </c>
      <c r="B203" s="1">
        <v>5265.02</v>
      </c>
    </row>
    <row r="204" spans="1:2" x14ac:dyDescent="0.25">
      <c r="A204">
        <v>41605010</v>
      </c>
      <c r="B204" s="1">
        <v>6844.53</v>
      </c>
    </row>
    <row r="205" spans="1:2" x14ac:dyDescent="0.25">
      <c r="A205">
        <v>41605011</v>
      </c>
      <c r="B205" s="1">
        <v>5673.43</v>
      </c>
    </row>
    <row r="206" spans="1:2" x14ac:dyDescent="0.25">
      <c r="A206">
        <v>41606001</v>
      </c>
      <c r="B206" s="1">
        <v>1808.69</v>
      </c>
    </row>
    <row r="207" spans="1:2" x14ac:dyDescent="0.25">
      <c r="A207">
        <v>41606002</v>
      </c>
      <c r="B207" s="1">
        <v>1545.1</v>
      </c>
    </row>
    <row r="208" spans="1:2" x14ac:dyDescent="0.25">
      <c r="A208">
        <v>41606003</v>
      </c>
      <c r="B208" s="1">
        <v>1068.94</v>
      </c>
    </row>
    <row r="209" spans="1:2" x14ac:dyDescent="0.25">
      <c r="A209">
        <v>41606005</v>
      </c>
      <c r="B209" s="1">
        <v>5265.02</v>
      </c>
    </row>
    <row r="210" spans="1:2" x14ac:dyDescent="0.25">
      <c r="A210">
        <v>41606006</v>
      </c>
      <c r="B210" s="1">
        <v>5403.43</v>
      </c>
    </row>
    <row r="211" spans="1:2" x14ac:dyDescent="0.25">
      <c r="A211">
        <v>41606008</v>
      </c>
      <c r="B211" s="1">
        <v>5403.43</v>
      </c>
    </row>
    <row r="212" spans="1:2" x14ac:dyDescent="0.25">
      <c r="A212">
        <v>41606009</v>
      </c>
      <c r="B212" s="1">
        <v>5188.8900000000003</v>
      </c>
    </row>
    <row r="213" spans="1:2" x14ac:dyDescent="0.25">
      <c r="A213">
        <v>41606010</v>
      </c>
      <c r="B213" s="1">
        <v>1131.31</v>
      </c>
    </row>
    <row r="214" spans="1:2" x14ac:dyDescent="0.25">
      <c r="A214">
        <v>41606011</v>
      </c>
      <c r="B214" s="1">
        <v>2279.2399999999998</v>
      </c>
    </row>
    <row r="215" spans="1:2" x14ac:dyDescent="0.25">
      <c r="A215">
        <v>41606012</v>
      </c>
      <c r="B215" s="1">
        <v>4551.8</v>
      </c>
    </row>
    <row r="216" spans="1:2" x14ac:dyDescent="0.25">
      <c r="A216">
        <v>41608001</v>
      </c>
      <c r="B216" s="1">
        <v>396.18</v>
      </c>
    </row>
    <row r="217" spans="1:2" x14ac:dyDescent="0.25">
      <c r="A217">
        <v>41608003</v>
      </c>
      <c r="B217" s="1">
        <v>396.18</v>
      </c>
    </row>
    <row r="218" spans="1:2" x14ac:dyDescent="0.25">
      <c r="A218">
        <v>41608008</v>
      </c>
      <c r="B218" s="1">
        <v>3359.04</v>
      </c>
    </row>
    <row r="219" spans="1:2" x14ac:dyDescent="0.25">
      <c r="A219">
        <v>41608009</v>
      </c>
      <c r="B219" s="1">
        <v>4098.37</v>
      </c>
    </row>
    <row r="220" spans="1:2" x14ac:dyDescent="0.25">
      <c r="A220">
        <v>41608011</v>
      </c>
      <c r="B220" s="1">
        <v>4366.75</v>
      </c>
    </row>
    <row r="221" spans="1:2" x14ac:dyDescent="0.25">
      <c r="A221">
        <v>41608012</v>
      </c>
      <c r="B221" s="1">
        <v>565.86</v>
      </c>
    </row>
    <row r="222" spans="1:2" x14ac:dyDescent="0.25">
      <c r="A222">
        <v>41609001</v>
      </c>
      <c r="B222" s="1">
        <v>2860.63</v>
      </c>
    </row>
    <row r="223" spans="1:2" x14ac:dyDescent="0.25">
      <c r="A223">
        <v>41609002</v>
      </c>
      <c r="B223" s="1">
        <v>2860.63</v>
      </c>
    </row>
    <row r="224" spans="1:2" x14ac:dyDescent="0.25">
      <c r="A224">
        <v>41609003</v>
      </c>
      <c r="B224" s="1">
        <v>3165.42</v>
      </c>
    </row>
    <row r="225" spans="1:2" x14ac:dyDescent="0.25">
      <c r="A225">
        <v>41609007</v>
      </c>
      <c r="B225" s="1">
        <v>5342.18</v>
      </c>
    </row>
    <row r="226" spans="1:2" x14ac:dyDescent="0.25">
      <c r="A226">
        <v>41609010</v>
      </c>
      <c r="B226" s="1">
        <v>3059.29</v>
      </c>
    </row>
    <row r="227" spans="1:2" x14ac:dyDescent="0.25">
      <c r="A227">
        <v>41609011</v>
      </c>
      <c r="B227" s="1">
        <v>3165.42</v>
      </c>
    </row>
    <row r="228" spans="1:2" x14ac:dyDescent="0.25">
      <c r="A228">
        <v>41609012</v>
      </c>
      <c r="B228" s="1">
        <v>4115.05</v>
      </c>
    </row>
    <row r="229" spans="1:2" x14ac:dyDescent="0.25">
      <c r="A229">
        <v>41609013</v>
      </c>
      <c r="B229" s="1">
        <v>3972.21</v>
      </c>
    </row>
    <row r="230" spans="1:2" x14ac:dyDescent="0.25">
      <c r="A230">
        <v>41611001</v>
      </c>
      <c r="B230" s="1">
        <v>3282.83</v>
      </c>
    </row>
    <row r="231" spans="1:2" x14ac:dyDescent="0.25">
      <c r="A231">
        <v>41611002</v>
      </c>
      <c r="B231" s="1">
        <v>5035.46</v>
      </c>
    </row>
    <row r="232" spans="1:2" x14ac:dyDescent="0.25">
      <c r="A232">
        <v>41611003</v>
      </c>
      <c r="B232" s="1">
        <v>5661.24</v>
      </c>
    </row>
    <row r="233" spans="1:2" x14ac:dyDescent="0.25">
      <c r="A233">
        <v>41611004</v>
      </c>
      <c r="B233" s="1">
        <v>3902.02</v>
      </c>
    </row>
    <row r="234" spans="1:2" x14ac:dyDescent="0.25">
      <c r="A234">
        <v>41611005</v>
      </c>
      <c r="B234" s="1">
        <v>2208.6799999999998</v>
      </c>
    </row>
    <row r="235" spans="1:2" x14ac:dyDescent="0.25">
      <c r="A235">
        <v>41611006</v>
      </c>
      <c r="B235" s="1">
        <v>2954.54</v>
      </c>
    </row>
    <row r="236" spans="1:2" x14ac:dyDescent="0.25">
      <c r="A236">
        <v>41611007</v>
      </c>
      <c r="B236" s="1">
        <v>2726.58</v>
      </c>
    </row>
    <row r="237" spans="1:2" x14ac:dyDescent="0.25">
      <c r="A237">
        <v>41611008</v>
      </c>
      <c r="B237" s="1">
        <v>4186.6400000000003</v>
      </c>
    </row>
    <row r="238" spans="1:2" x14ac:dyDescent="0.25">
      <c r="A238">
        <v>41612002</v>
      </c>
      <c r="B238" s="1">
        <v>2462.85</v>
      </c>
    </row>
    <row r="239" spans="1:2" x14ac:dyDescent="0.25">
      <c r="A239">
        <v>41612003</v>
      </c>
      <c r="B239" s="1">
        <v>2045.07</v>
      </c>
    </row>
    <row r="240" spans="1:2" x14ac:dyDescent="0.25">
      <c r="A240">
        <v>41612004</v>
      </c>
      <c r="B240" s="1">
        <v>1498.64</v>
      </c>
    </row>
    <row r="241" spans="1:2" x14ac:dyDescent="0.25">
      <c r="A241">
        <v>41612005</v>
      </c>
      <c r="B241" s="1">
        <v>1913.83</v>
      </c>
    </row>
    <row r="242" spans="1:2" x14ac:dyDescent="0.25">
      <c r="A242">
        <v>40703025</v>
      </c>
      <c r="B242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8371-1E7D-452F-A422-76A90B32AC0A}">
  <dimension ref="A1:X86"/>
  <sheetViews>
    <sheetView workbookViewId="0">
      <selection sqref="A1:X86"/>
    </sheetView>
  </sheetViews>
  <sheetFormatPr defaultRowHeight="15" x14ac:dyDescent="0.25"/>
  <sheetData>
    <row r="1" spans="1:24" x14ac:dyDescent="0.25">
      <c r="A1" t="s">
        <v>74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 t="s">
        <v>24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</row>
    <row r="3" spans="1:24" x14ac:dyDescent="0.25">
      <c r="A3" t="s">
        <v>25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</row>
    <row r="4" spans="1:24" x14ac:dyDescent="0.25">
      <c r="A4" t="s">
        <v>26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8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</row>
    <row r="5" spans="1:24" x14ac:dyDescent="0.25">
      <c r="A5" t="s">
        <v>75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7</v>
      </c>
    </row>
    <row r="6" spans="1:24" x14ac:dyDescent="0.25">
      <c r="A6" t="s">
        <v>76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2</v>
      </c>
    </row>
    <row r="7" spans="1:24" x14ac:dyDescent="0.25">
      <c r="A7" t="s">
        <v>27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5">
      <c r="A8" t="s">
        <v>28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</row>
    <row r="9" spans="1:24" x14ac:dyDescent="0.25">
      <c r="A9" t="s">
        <v>77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3</v>
      </c>
    </row>
    <row r="10" spans="1:24" x14ac:dyDescent="0.25">
      <c r="A10" t="s">
        <v>78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</row>
    <row r="11" spans="1:24" x14ac:dyDescent="0.25">
      <c r="A11" t="s">
        <v>79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4</v>
      </c>
    </row>
    <row r="12" spans="1:24" x14ac:dyDescent="0.25">
      <c r="A12" t="s">
        <v>80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</row>
    <row r="13" spans="1:24" x14ac:dyDescent="0.25">
      <c r="A13" t="s">
        <v>29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</row>
    <row r="14" spans="1:24" x14ac:dyDescent="0.25">
      <c r="A14" t="s">
        <v>81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3</v>
      </c>
    </row>
    <row r="15" spans="1:24" x14ac:dyDescent="0.25">
      <c r="A15" t="s">
        <v>82</v>
      </c>
      <c r="B15">
        <v>0</v>
      </c>
      <c r="C15">
        <v>0</v>
      </c>
      <c r="D15">
        <v>10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7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17</v>
      </c>
    </row>
    <row r="16" spans="1:24" x14ac:dyDescent="0.25">
      <c r="A16" t="s">
        <v>83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7</v>
      </c>
    </row>
    <row r="17" spans="1:24" x14ac:dyDescent="0.25">
      <c r="A17" t="s">
        <v>30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5</v>
      </c>
      <c r="J17">
        <v>0</v>
      </c>
      <c r="K17">
        <v>0</v>
      </c>
      <c r="L17">
        <v>2</v>
      </c>
      <c r="M17">
        <v>0</v>
      </c>
      <c r="N17">
        <v>1</v>
      </c>
      <c r="O17">
        <v>0</v>
      </c>
      <c r="P17">
        <v>0</v>
      </c>
      <c r="Q17">
        <v>4</v>
      </c>
      <c r="R17">
        <v>0</v>
      </c>
      <c r="S17">
        <v>19</v>
      </c>
      <c r="T17">
        <v>0</v>
      </c>
      <c r="U17">
        <v>0</v>
      </c>
      <c r="V17">
        <v>2</v>
      </c>
      <c r="W17">
        <v>11</v>
      </c>
      <c r="X17">
        <v>45</v>
      </c>
    </row>
    <row r="18" spans="1:24" x14ac:dyDescent="0.25">
      <c r="A18" t="s">
        <v>31</v>
      </c>
      <c r="B18">
        <v>0</v>
      </c>
      <c r="C18">
        <v>0</v>
      </c>
      <c r="D18">
        <v>0</v>
      </c>
      <c r="E18">
        <v>0</v>
      </c>
      <c r="F18">
        <v>1</v>
      </c>
      <c r="G18">
        <v>4</v>
      </c>
      <c r="H18">
        <v>1</v>
      </c>
      <c r="I18">
        <v>0</v>
      </c>
      <c r="J18">
        <v>4</v>
      </c>
      <c r="K18">
        <v>0</v>
      </c>
      <c r="L18">
        <v>0</v>
      </c>
      <c r="M18">
        <v>10</v>
      </c>
      <c r="N18">
        <v>0</v>
      </c>
      <c r="O18">
        <v>8</v>
      </c>
      <c r="P18">
        <v>0</v>
      </c>
      <c r="Q18">
        <v>1</v>
      </c>
      <c r="R18">
        <v>0</v>
      </c>
      <c r="S18">
        <v>3</v>
      </c>
      <c r="T18">
        <v>0</v>
      </c>
      <c r="U18">
        <v>1</v>
      </c>
      <c r="V18">
        <v>0</v>
      </c>
      <c r="W18">
        <v>1</v>
      </c>
      <c r="X18">
        <v>34</v>
      </c>
    </row>
    <row r="19" spans="1:24" x14ac:dyDescent="0.25">
      <c r="A19" t="s">
        <v>32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4</v>
      </c>
    </row>
    <row r="20" spans="1:24" x14ac:dyDescent="0.25">
      <c r="A20" t="s">
        <v>33</v>
      </c>
      <c r="B20">
        <v>0</v>
      </c>
      <c r="C20">
        <v>0</v>
      </c>
      <c r="D20">
        <v>14</v>
      </c>
      <c r="E20">
        <v>0</v>
      </c>
      <c r="F20">
        <v>0</v>
      </c>
      <c r="G20">
        <v>0</v>
      </c>
      <c r="H20">
        <v>26</v>
      </c>
      <c r="I20">
        <v>0</v>
      </c>
      <c r="J20">
        <v>0</v>
      </c>
      <c r="K20">
        <v>12</v>
      </c>
      <c r="L20">
        <v>0</v>
      </c>
      <c r="M20">
        <v>0</v>
      </c>
      <c r="N20">
        <v>0</v>
      </c>
      <c r="O20">
        <v>37</v>
      </c>
      <c r="P20">
        <v>0</v>
      </c>
      <c r="Q20">
        <v>37</v>
      </c>
      <c r="R20">
        <v>6</v>
      </c>
      <c r="S20">
        <v>0</v>
      </c>
      <c r="T20">
        <v>0</v>
      </c>
      <c r="U20">
        <v>0</v>
      </c>
      <c r="V20">
        <v>0</v>
      </c>
      <c r="W20">
        <v>0</v>
      </c>
      <c r="X20">
        <v>132</v>
      </c>
    </row>
    <row r="21" spans="1:24" x14ac:dyDescent="0.25">
      <c r="A21" t="s">
        <v>34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x14ac:dyDescent="0.25">
      <c r="A22" t="s">
        <v>35</v>
      </c>
      <c r="B22">
        <v>0</v>
      </c>
      <c r="C22">
        <v>0</v>
      </c>
      <c r="D22">
        <v>0</v>
      </c>
      <c r="E22">
        <v>2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6</v>
      </c>
    </row>
    <row r="23" spans="1:24" x14ac:dyDescent="0.25">
      <c r="A23" t="s">
        <v>84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3</v>
      </c>
    </row>
    <row r="24" spans="1:24" x14ac:dyDescent="0.25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</row>
    <row r="25" spans="1:24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</row>
    <row r="26" spans="1:24" x14ac:dyDescent="0.25">
      <c r="A26" t="s">
        <v>38</v>
      </c>
      <c r="B26">
        <v>0</v>
      </c>
      <c r="C26">
        <v>0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4</v>
      </c>
    </row>
    <row r="27" spans="1:24" x14ac:dyDescent="0.25">
      <c r="A27" t="s">
        <v>39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3</v>
      </c>
    </row>
    <row r="28" spans="1:24" x14ac:dyDescent="0.25">
      <c r="A28" t="s">
        <v>40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3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6</v>
      </c>
    </row>
    <row r="29" spans="1:24" x14ac:dyDescent="0.25">
      <c r="A29" t="s">
        <v>41</v>
      </c>
      <c r="B29">
        <v>0</v>
      </c>
      <c r="C29">
        <v>0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7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12</v>
      </c>
    </row>
    <row r="30" spans="1:24" x14ac:dyDescent="0.25">
      <c r="A30" t="s">
        <v>86</v>
      </c>
      <c r="B30">
        <v>0</v>
      </c>
      <c r="C30">
        <v>0</v>
      </c>
      <c r="D30">
        <v>3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4</v>
      </c>
    </row>
    <row r="31" spans="1:24" x14ac:dyDescent="0.25">
      <c r="A31" t="s">
        <v>87</v>
      </c>
      <c r="B31">
        <v>0</v>
      </c>
      <c r="C31">
        <v>0</v>
      </c>
      <c r="D31">
        <v>7</v>
      </c>
      <c r="E31">
        <v>0</v>
      </c>
      <c r="F31">
        <v>0</v>
      </c>
      <c r="G31">
        <v>0</v>
      </c>
      <c r="H31">
        <v>6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0</v>
      </c>
      <c r="Q31">
        <v>8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>
        <v>25</v>
      </c>
    </row>
    <row r="32" spans="1:24" x14ac:dyDescent="0.25">
      <c r="A32" t="s">
        <v>42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</row>
    <row r="33" spans="1:24" x14ac:dyDescent="0.25">
      <c r="A33" t="s">
        <v>43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2</v>
      </c>
    </row>
    <row r="34" spans="1:24" x14ac:dyDescent="0.25">
      <c r="A34" t="s">
        <v>44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</row>
    <row r="35" spans="1:24" x14ac:dyDescent="0.25">
      <c r="A35" t="s">
        <v>88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</row>
    <row r="36" spans="1:24" x14ac:dyDescent="0.25">
      <c r="A36" t="s">
        <v>89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2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2</v>
      </c>
    </row>
    <row r="37" spans="1:24" x14ac:dyDescent="0.25">
      <c r="A37" t="s">
        <v>90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x14ac:dyDescent="0.25">
      <c r="A38" t="s">
        <v>91</v>
      </c>
      <c r="B38">
        <v>0</v>
      </c>
      <c r="C38">
        <v>0</v>
      </c>
      <c r="D38">
        <v>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</v>
      </c>
    </row>
    <row r="39" spans="1:24" x14ac:dyDescent="0.25">
      <c r="A39" t="s">
        <v>45</v>
      </c>
      <c r="B39">
        <v>0</v>
      </c>
      <c r="C39">
        <v>0</v>
      </c>
      <c r="D39">
        <v>1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2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6</v>
      </c>
    </row>
    <row r="40" spans="1:24" x14ac:dyDescent="0.25">
      <c r="A40" t="s">
        <v>46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2</v>
      </c>
    </row>
    <row r="41" spans="1:24" x14ac:dyDescent="0.25">
      <c r="A41" t="s">
        <v>47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</row>
    <row r="42" spans="1:24" x14ac:dyDescent="0.25">
      <c r="A42" t="s">
        <v>92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</row>
    <row r="43" spans="1:24" x14ac:dyDescent="0.25">
      <c r="A43" t="s">
        <v>48</v>
      </c>
      <c r="B43">
        <v>0</v>
      </c>
      <c r="C43">
        <v>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</row>
    <row r="44" spans="1:24" x14ac:dyDescent="0.25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2</v>
      </c>
    </row>
    <row r="45" spans="1:24" x14ac:dyDescent="0.25">
      <c r="A45" t="s">
        <v>50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</row>
    <row r="46" spans="1:24" x14ac:dyDescent="0.25">
      <c r="A46" t="s">
        <v>93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</row>
    <row r="47" spans="1:24" x14ac:dyDescent="0.25">
      <c r="A47" t="s">
        <v>51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</row>
    <row r="48" spans="1:24" x14ac:dyDescent="0.25">
      <c r="A48" t="s">
        <v>52</v>
      </c>
      <c r="B48">
        <v>0</v>
      </c>
      <c r="C48">
        <v>0</v>
      </c>
      <c r="D48">
        <v>1</v>
      </c>
      <c r="E48">
        <v>0</v>
      </c>
      <c r="F48">
        <v>0</v>
      </c>
      <c r="G48">
        <v>0</v>
      </c>
      <c r="H48">
        <v>2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3</v>
      </c>
    </row>
    <row r="49" spans="1:24" x14ac:dyDescent="0.25">
      <c r="A49" t="s">
        <v>53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2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2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4</v>
      </c>
    </row>
    <row r="50" spans="1:24" x14ac:dyDescent="0.25">
      <c r="A50" t="s">
        <v>54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</row>
    <row r="51" spans="1:24" x14ac:dyDescent="0.25">
      <c r="A51" t="s">
        <v>55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</row>
    <row r="52" spans="1:24" x14ac:dyDescent="0.25">
      <c r="A52" t="s">
        <v>56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2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4</v>
      </c>
    </row>
    <row r="53" spans="1:24" x14ac:dyDescent="0.25">
      <c r="A53" t="s">
        <v>57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</row>
    <row r="54" spans="1:24" x14ac:dyDescent="0.25">
      <c r="A54" t="s">
        <v>94</v>
      </c>
      <c r="B54">
        <v>0</v>
      </c>
      <c r="C54">
        <v>0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2</v>
      </c>
    </row>
    <row r="55" spans="1:24" x14ac:dyDescent="0.25">
      <c r="A55" t="s">
        <v>95</v>
      </c>
      <c r="B55">
        <v>0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4</v>
      </c>
    </row>
    <row r="56" spans="1:24" x14ac:dyDescent="0.25">
      <c r="A56" t="s">
        <v>96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x14ac:dyDescent="0.25">
      <c r="A57" t="s">
        <v>97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</row>
    <row r="58" spans="1:24" x14ac:dyDescent="0.25">
      <c r="A58" t="s">
        <v>58</v>
      </c>
      <c r="B58">
        <v>0</v>
      </c>
      <c r="C58">
        <v>0</v>
      </c>
      <c r="D58">
        <v>3</v>
      </c>
      <c r="E58">
        <v>0</v>
      </c>
      <c r="F58">
        <v>0</v>
      </c>
      <c r="G58">
        <v>0</v>
      </c>
      <c r="H58">
        <v>2</v>
      </c>
      <c r="I58">
        <v>0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2</v>
      </c>
      <c r="S58">
        <v>0</v>
      </c>
      <c r="T58">
        <v>0</v>
      </c>
      <c r="U58">
        <v>0</v>
      </c>
      <c r="V58">
        <v>0</v>
      </c>
      <c r="W58">
        <v>0</v>
      </c>
      <c r="X58">
        <v>8</v>
      </c>
    </row>
    <row r="59" spans="1:24" x14ac:dyDescent="0.25">
      <c r="A59" t="s">
        <v>59</v>
      </c>
      <c r="B59">
        <v>0</v>
      </c>
      <c r="C59">
        <v>0</v>
      </c>
      <c r="D59">
        <v>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</row>
    <row r="60" spans="1:24" x14ac:dyDescent="0.25">
      <c r="A60" t="s">
        <v>60</v>
      </c>
      <c r="B60">
        <v>0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33</v>
      </c>
      <c r="P60">
        <v>0</v>
      </c>
      <c r="Q60">
        <v>0</v>
      </c>
      <c r="R60">
        <v>3</v>
      </c>
      <c r="S60">
        <v>0</v>
      </c>
      <c r="T60">
        <v>0</v>
      </c>
      <c r="U60">
        <v>0</v>
      </c>
      <c r="V60">
        <v>0</v>
      </c>
      <c r="W60">
        <v>0</v>
      </c>
      <c r="X60">
        <v>37</v>
      </c>
    </row>
    <row r="61" spans="1:24" x14ac:dyDescent="0.25">
      <c r="A61" t="s">
        <v>61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</row>
    <row r="62" spans="1:24" x14ac:dyDescent="0.25">
      <c r="A62" t="s">
        <v>62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2</v>
      </c>
    </row>
    <row r="63" spans="1:24" x14ac:dyDescent="0.25">
      <c r="A63" t="s">
        <v>98</v>
      </c>
      <c r="B63">
        <v>0</v>
      </c>
      <c r="C63">
        <v>0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2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2</v>
      </c>
      <c r="P64">
        <v>0</v>
      </c>
      <c r="Q64">
        <v>3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8</v>
      </c>
    </row>
    <row r="65" spans="1:24" x14ac:dyDescent="0.25">
      <c r="A65" t="s">
        <v>64</v>
      </c>
      <c r="B65">
        <v>0</v>
      </c>
      <c r="C65">
        <v>0</v>
      </c>
      <c r="D65">
        <v>11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11</v>
      </c>
    </row>
    <row r="66" spans="1:24" x14ac:dyDescent="0.25">
      <c r="A66" t="s">
        <v>99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x14ac:dyDescent="0.25">
      <c r="A67" t="s">
        <v>65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</row>
    <row r="68" spans="1:24" x14ac:dyDescent="0.25">
      <c r="A68" t="s">
        <v>100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3</v>
      </c>
    </row>
    <row r="69" spans="1:24" x14ac:dyDescent="0.25">
      <c r="A69" t="s">
        <v>101</v>
      </c>
      <c r="B69">
        <v>0</v>
      </c>
      <c r="C69">
        <v>0</v>
      </c>
      <c r="D69">
        <v>3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7</v>
      </c>
    </row>
    <row r="70" spans="1:24" x14ac:dyDescent="0.25">
      <c r="A70" t="s">
        <v>66</v>
      </c>
      <c r="B70">
        <v>0</v>
      </c>
      <c r="C70">
        <v>0</v>
      </c>
      <c r="D70">
        <v>8</v>
      </c>
      <c r="E70">
        <v>0</v>
      </c>
      <c r="F70">
        <v>0</v>
      </c>
      <c r="G70">
        <v>0</v>
      </c>
      <c r="H70">
        <v>3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12</v>
      </c>
    </row>
    <row r="71" spans="1:24" x14ac:dyDescent="0.25">
      <c r="A71" t="s">
        <v>102</v>
      </c>
      <c r="B71">
        <v>0</v>
      </c>
      <c r="C71">
        <v>0</v>
      </c>
      <c r="D71">
        <v>11</v>
      </c>
      <c r="E71">
        <v>0</v>
      </c>
      <c r="F71">
        <v>0</v>
      </c>
      <c r="G71">
        <v>0</v>
      </c>
      <c r="H71">
        <v>12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3</v>
      </c>
      <c r="P71">
        <v>0</v>
      </c>
      <c r="Q71">
        <v>38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66</v>
      </c>
    </row>
    <row r="72" spans="1:24" x14ac:dyDescent="0.25">
      <c r="A72" t="s">
        <v>103</v>
      </c>
      <c r="B72">
        <v>0</v>
      </c>
      <c r="C72">
        <v>0</v>
      </c>
      <c r="D72">
        <v>3</v>
      </c>
      <c r="E72">
        <v>0</v>
      </c>
      <c r="F72">
        <v>0</v>
      </c>
      <c r="G72">
        <v>0</v>
      </c>
      <c r="H72">
        <v>5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48</v>
      </c>
      <c r="P72">
        <v>0</v>
      </c>
      <c r="Q72">
        <v>44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100</v>
      </c>
    </row>
    <row r="73" spans="1:24" x14ac:dyDescent="0.25">
      <c r="A73" t="s">
        <v>104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</row>
    <row r="74" spans="1:24" x14ac:dyDescent="0.25">
      <c r="A74" t="s">
        <v>105</v>
      </c>
      <c r="B74">
        <v>0</v>
      </c>
      <c r="C74">
        <v>0</v>
      </c>
      <c r="D74">
        <v>5</v>
      </c>
      <c r="E74">
        <v>0</v>
      </c>
      <c r="F74">
        <v>0</v>
      </c>
      <c r="G74">
        <v>0</v>
      </c>
      <c r="H74">
        <v>16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31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52</v>
      </c>
    </row>
    <row r="75" spans="1:24" x14ac:dyDescent="0.25">
      <c r="A75" t="s">
        <v>106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2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2</v>
      </c>
    </row>
    <row r="76" spans="1:24" x14ac:dyDescent="0.25">
      <c r="A76" t="s">
        <v>67</v>
      </c>
      <c r="B76">
        <v>0</v>
      </c>
      <c r="C76">
        <v>0</v>
      </c>
      <c r="D76">
        <v>1</v>
      </c>
      <c r="E76">
        <v>0</v>
      </c>
      <c r="F76">
        <v>0</v>
      </c>
      <c r="G76">
        <v>0</v>
      </c>
      <c r="H76">
        <v>3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10</v>
      </c>
      <c r="S76">
        <v>0</v>
      </c>
      <c r="T76">
        <v>0</v>
      </c>
      <c r="U76">
        <v>0</v>
      </c>
      <c r="V76">
        <v>0</v>
      </c>
      <c r="W76">
        <v>0</v>
      </c>
      <c r="X76">
        <v>15</v>
      </c>
    </row>
    <row r="77" spans="1:24" x14ac:dyDescent="0.25">
      <c r="A77" t="s">
        <v>68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2</v>
      </c>
    </row>
    <row r="78" spans="1:24" x14ac:dyDescent="0.25">
      <c r="A78" t="s">
        <v>107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</row>
    <row r="79" spans="1:24" x14ac:dyDescent="0.25">
      <c r="A79" t="s">
        <v>69</v>
      </c>
      <c r="B79">
        <v>0</v>
      </c>
      <c r="C79">
        <v>0</v>
      </c>
      <c r="D79">
        <v>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3</v>
      </c>
    </row>
    <row r="80" spans="1:24" x14ac:dyDescent="0.25">
      <c r="A80" t="s">
        <v>70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</row>
    <row r="81" spans="1:24" x14ac:dyDescent="0.25">
      <c r="A81" t="s">
        <v>71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</row>
    <row r="82" spans="1:24" x14ac:dyDescent="0.25">
      <c r="A82" t="s">
        <v>108</v>
      </c>
      <c r="B82">
        <v>0</v>
      </c>
      <c r="C82">
        <v>0</v>
      </c>
      <c r="D82">
        <v>3</v>
      </c>
      <c r="E82">
        <v>0</v>
      </c>
      <c r="F82">
        <v>0</v>
      </c>
      <c r="G82">
        <v>0</v>
      </c>
      <c r="H82">
        <v>6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3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13</v>
      </c>
    </row>
    <row r="83" spans="1:24" x14ac:dyDescent="0.25">
      <c r="A83" t="s">
        <v>72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</row>
    <row r="84" spans="1:24" x14ac:dyDescent="0.25">
      <c r="A84" t="s">
        <v>109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x14ac:dyDescent="0.25">
      <c r="A85" t="s">
        <v>110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3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5</v>
      </c>
      <c r="P85">
        <v>0</v>
      </c>
      <c r="Q85">
        <v>1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11</v>
      </c>
    </row>
    <row r="86" spans="1:24" x14ac:dyDescent="0.25">
      <c r="A86" t="s">
        <v>23</v>
      </c>
      <c r="B86">
        <v>3</v>
      </c>
      <c r="C86">
        <v>1</v>
      </c>
      <c r="D86">
        <v>107</v>
      </c>
      <c r="E86">
        <v>3</v>
      </c>
      <c r="F86">
        <v>1</v>
      </c>
      <c r="G86">
        <v>4</v>
      </c>
      <c r="H86">
        <v>119</v>
      </c>
      <c r="I86">
        <v>5</v>
      </c>
      <c r="J86">
        <v>5</v>
      </c>
      <c r="K86">
        <v>24</v>
      </c>
      <c r="L86">
        <v>2</v>
      </c>
      <c r="M86">
        <v>18</v>
      </c>
      <c r="N86">
        <v>1</v>
      </c>
      <c r="O86">
        <v>179</v>
      </c>
      <c r="P86">
        <v>7</v>
      </c>
      <c r="Q86">
        <v>199</v>
      </c>
      <c r="R86">
        <v>35</v>
      </c>
      <c r="S86">
        <v>27</v>
      </c>
      <c r="T86">
        <v>1</v>
      </c>
      <c r="U86">
        <v>1</v>
      </c>
      <c r="V86">
        <v>2</v>
      </c>
      <c r="W86">
        <v>12</v>
      </c>
      <c r="X86">
        <v>756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9810-6730-4811-BBF8-5033C52FC66E}">
  <dimension ref="A1:R7"/>
  <sheetViews>
    <sheetView workbookViewId="0">
      <selection activeCell="R7" sqref="A7:R7"/>
    </sheetView>
  </sheetViews>
  <sheetFormatPr defaultRowHeight="15" x14ac:dyDescent="0.25"/>
  <cols>
    <col min="2" max="3" width="10.5703125" bestFit="1" customWidth="1"/>
    <col min="4" max="7" width="12.140625" bestFit="1" customWidth="1"/>
    <col min="8" max="10" width="10.5703125" bestFit="1" customWidth="1"/>
    <col min="11" max="11" width="13.28515625" bestFit="1" customWidth="1"/>
    <col min="12" max="13" width="12.140625" bestFit="1" customWidth="1"/>
    <col min="14" max="16" width="10.5703125" bestFit="1" customWidth="1"/>
    <col min="17" max="17" width="12.140625" bestFit="1" customWidth="1"/>
    <col min="18" max="18" width="13.28515625" bestFit="1" customWidth="1"/>
  </cols>
  <sheetData>
    <row r="1" spans="1:18" x14ac:dyDescent="0.25">
      <c r="A1" t="s">
        <v>0</v>
      </c>
      <c r="B1" t="s">
        <v>2</v>
      </c>
      <c r="C1" t="s">
        <v>3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11</v>
      </c>
      <c r="J1" t="s">
        <v>13</v>
      </c>
      <c r="K1" t="s">
        <v>14</v>
      </c>
      <c r="L1" t="s">
        <v>16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</row>
    <row r="2" spans="1:18" x14ac:dyDescent="0.25">
      <c r="A2" t="s">
        <v>30</v>
      </c>
      <c r="B2" s="1">
        <v>235.12</v>
      </c>
      <c r="C2" s="1">
        <v>0</v>
      </c>
      <c r="D2" s="1">
        <v>0</v>
      </c>
      <c r="E2" s="1">
        <v>0</v>
      </c>
      <c r="F2" s="1">
        <v>0</v>
      </c>
      <c r="G2" s="1">
        <v>1257.5999999999999</v>
      </c>
      <c r="H2" s="1">
        <v>0</v>
      </c>
      <c r="I2" s="1">
        <v>503.04</v>
      </c>
      <c r="J2" s="1">
        <v>227.12</v>
      </c>
      <c r="K2" s="1">
        <v>0</v>
      </c>
      <c r="L2" s="1">
        <v>876.48</v>
      </c>
      <c r="M2" s="1">
        <v>4315.28</v>
      </c>
      <c r="N2" s="1">
        <v>0</v>
      </c>
      <c r="O2" s="1">
        <v>0</v>
      </c>
      <c r="P2" s="1">
        <v>438.24</v>
      </c>
      <c r="Q2" s="1">
        <v>2498.3200000000002</v>
      </c>
      <c r="R2" s="1">
        <v>10351.200000000001</v>
      </c>
    </row>
    <row r="3" spans="1:18" x14ac:dyDescent="0.25">
      <c r="A3" t="s">
        <v>31</v>
      </c>
      <c r="B3" s="1">
        <v>0</v>
      </c>
      <c r="C3" s="1">
        <v>0</v>
      </c>
      <c r="D3" s="1">
        <v>2418.94</v>
      </c>
      <c r="E3" s="1">
        <v>5629.55</v>
      </c>
      <c r="F3" s="1">
        <v>4912.75</v>
      </c>
      <c r="G3" s="1">
        <v>0</v>
      </c>
      <c r="H3" s="1">
        <v>0</v>
      </c>
      <c r="I3" s="1">
        <v>0</v>
      </c>
      <c r="J3" s="1">
        <v>0</v>
      </c>
      <c r="K3" s="1">
        <v>19585.080000000002</v>
      </c>
      <c r="L3" s="1">
        <v>4376.26</v>
      </c>
      <c r="M3" s="1">
        <v>0</v>
      </c>
      <c r="N3" s="1">
        <v>0</v>
      </c>
      <c r="O3" s="1">
        <v>513.73</v>
      </c>
      <c r="P3" s="1">
        <v>0</v>
      </c>
      <c r="Q3" s="1">
        <v>959.02</v>
      </c>
      <c r="R3" s="1">
        <v>38395.33</v>
      </c>
    </row>
    <row r="4" spans="1:18" x14ac:dyDescent="0.25">
      <c r="A4" t="s">
        <v>32</v>
      </c>
      <c r="B4" s="1">
        <v>0</v>
      </c>
      <c r="C4" s="1">
        <v>0</v>
      </c>
      <c r="D4" s="1">
        <v>0</v>
      </c>
      <c r="E4" s="1">
        <v>0</v>
      </c>
      <c r="F4" s="1">
        <v>2081.86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2081.86</v>
      </c>
    </row>
    <row r="5" spans="1:18" x14ac:dyDescent="0.25">
      <c r="A5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2295.2800000000002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2295.2800000000002</v>
      </c>
    </row>
    <row r="6" spans="1:18" x14ac:dyDescent="0.25">
      <c r="A6" t="s">
        <v>36</v>
      </c>
      <c r="B6" s="1">
        <v>0</v>
      </c>
      <c r="C6" s="1">
        <v>543.08000000000004</v>
      </c>
      <c r="D6" s="1">
        <v>0</v>
      </c>
      <c r="E6" s="1">
        <v>0</v>
      </c>
      <c r="F6" s="1">
        <v>0</v>
      </c>
      <c r="G6" s="1">
        <v>0</v>
      </c>
      <c r="H6" s="1">
        <v>543.08000000000004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543.08000000000004</v>
      </c>
      <c r="O6" s="1">
        <v>0</v>
      </c>
      <c r="P6" s="1">
        <v>0</v>
      </c>
      <c r="Q6" s="1">
        <v>0</v>
      </c>
      <c r="R6" s="1">
        <v>1629.24</v>
      </c>
    </row>
    <row r="7" spans="1:18" x14ac:dyDescent="0.25">
      <c r="A7" t="s">
        <v>23</v>
      </c>
      <c r="B7" s="1">
        <v>235.12</v>
      </c>
      <c r="C7" s="1">
        <v>543.08000000000004</v>
      </c>
      <c r="D7" s="1">
        <v>2418.94</v>
      </c>
      <c r="E7" s="1">
        <v>5629.55</v>
      </c>
      <c r="F7" s="1">
        <v>6994.61</v>
      </c>
      <c r="G7" s="1">
        <v>1257.5999999999999</v>
      </c>
      <c r="H7" s="1">
        <v>543.08000000000004</v>
      </c>
      <c r="I7" s="1">
        <v>503.04</v>
      </c>
      <c r="J7" s="1">
        <v>227.12</v>
      </c>
      <c r="K7" s="1">
        <v>21880.36</v>
      </c>
      <c r="L7" s="1">
        <v>5252.74</v>
      </c>
      <c r="M7" s="1">
        <v>4315.28</v>
      </c>
      <c r="N7" s="1">
        <v>543.08000000000004</v>
      </c>
      <c r="O7" s="1">
        <v>513.73</v>
      </c>
      <c r="P7" s="1">
        <v>438.24</v>
      </c>
      <c r="Q7" s="1">
        <v>3457.34</v>
      </c>
      <c r="R7" s="1">
        <v>54752.91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C522-5516-445A-ACE1-1AA037BEB051}">
  <dimension ref="A1:Y86"/>
  <sheetViews>
    <sheetView topLeftCell="F67" workbookViewId="0">
      <selection activeCell="B86" sqref="B86:Y86"/>
    </sheetView>
  </sheetViews>
  <sheetFormatPr defaultRowHeight="15" x14ac:dyDescent="0.25"/>
  <cols>
    <col min="3" max="3" width="12.28515625" bestFit="1" customWidth="1"/>
    <col min="4" max="4" width="10.7109375" bestFit="1" customWidth="1"/>
    <col min="5" max="5" width="14.42578125" bestFit="1" customWidth="1"/>
    <col min="6" max="8" width="12.28515625" bestFit="1" customWidth="1"/>
    <col min="9" max="9" width="14.42578125" bestFit="1" customWidth="1"/>
    <col min="10" max="11" width="12.28515625" bestFit="1" customWidth="1"/>
    <col min="12" max="12" width="13.42578125" bestFit="1" customWidth="1"/>
    <col min="13" max="13" width="12.28515625" bestFit="1" customWidth="1"/>
    <col min="14" max="14" width="13.42578125" bestFit="1" customWidth="1"/>
    <col min="15" max="15" width="10.7109375" bestFit="1" customWidth="1"/>
    <col min="16" max="16" width="14.42578125" bestFit="1" customWidth="1"/>
    <col min="17" max="17" width="13.42578125" bestFit="1" customWidth="1"/>
    <col min="18" max="19" width="14.42578125" bestFit="1" customWidth="1"/>
    <col min="20" max="20" width="13.42578125" bestFit="1" customWidth="1"/>
    <col min="21" max="23" width="12.28515625" bestFit="1" customWidth="1"/>
    <col min="24" max="24" width="13.28515625" bestFit="1" customWidth="1"/>
    <col min="25" max="25" width="16" bestFit="1" customWidth="1"/>
  </cols>
  <sheetData>
    <row r="1" spans="1:25" x14ac:dyDescent="0.25">
      <c r="B1" t="s">
        <v>74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>
        <f t="shared" ref="A2:A65" si="0">LEFT(B2,9)*1</f>
        <v>40301014</v>
      </c>
      <c r="B2" t="s">
        <v>24</v>
      </c>
      <c r="C2" s="1">
        <f>IFERROR(VLOOKUP($A2,delxmc,2,0)*(Físico!B2),0)</f>
        <v>0</v>
      </c>
      <c r="D2" s="1">
        <f>IFERROR(VLOOKUP($A2,delxmc,2,0)*(Físico!C2),0)</f>
        <v>0</v>
      </c>
      <c r="E2" s="1">
        <f>IFERROR(VLOOKUP($A2,delxmc,2,0)*(Físico!D2),0)</f>
        <v>0</v>
      </c>
      <c r="F2" s="1">
        <f>IFERROR(VLOOKUP($A2,delxmc,2,0)*(Físico!E2),0)</f>
        <v>0</v>
      </c>
      <c r="G2" s="1">
        <f>IFERROR(VLOOKUP($A2,delxmc,2,0)*(Físico!F2),0)</f>
        <v>0</v>
      </c>
      <c r="H2" s="1">
        <f>IFERROR(VLOOKUP($A2,delxmc,2,0)*(Físico!G2),0)</f>
        <v>0</v>
      </c>
      <c r="I2" s="1">
        <f>IFERROR(VLOOKUP($A2,delxmc,2,0)*(Físico!H2),0)</f>
        <v>2018.51</v>
      </c>
      <c r="J2" s="1">
        <f>IFERROR(VLOOKUP($A2,delxmc,2,0)*(Físico!I2),0)</f>
        <v>0</v>
      </c>
      <c r="K2" s="1">
        <f>IFERROR(VLOOKUP($A2,delxmc,2,0)*(Físico!J2),0)</f>
        <v>0</v>
      </c>
      <c r="L2" s="1">
        <f>IFERROR(VLOOKUP($A2,delxmc,2,0)*(Físico!K2),0)</f>
        <v>0</v>
      </c>
      <c r="M2" s="1">
        <f>IFERROR(VLOOKUP($A2,delxmc,2,0)*(Físico!L2),0)</f>
        <v>0</v>
      </c>
      <c r="N2" s="1">
        <f>IFERROR(VLOOKUP($A2,delxmc,2,0)*(Físico!M2),0)</f>
        <v>0</v>
      </c>
      <c r="O2" s="1">
        <f>IFERROR(VLOOKUP($A2,delxmc,2,0)*(Físico!N2),0)</f>
        <v>0</v>
      </c>
      <c r="P2" s="1">
        <f>IFERROR(VLOOKUP($A2,delxmc,2,0)*(Físico!O2),0)</f>
        <v>0</v>
      </c>
      <c r="Q2" s="1">
        <f>IFERROR(VLOOKUP($A2,delxmc,2,0)*(Físico!P2),0)</f>
        <v>0</v>
      </c>
      <c r="R2" s="1">
        <f>IFERROR(VLOOKUP($A2,delxmc,2,0)*(Físico!Q2),0)</f>
        <v>0</v>
      </c>
      <c r="S2" s="1">
        <f>IFERROR(VLOOKUP($A2,delxmc,2,0)*(Físico!R2),0)</f>
        <v>0</v>
      </c>
      <c r="T2" s="1">
        <f>IFERROR(VLOOKUP($A2,delxmc,2,0)*(Físico!S2),0)</f>
        <v>0</v>
      </c>
      <c r="U2" s="1">
        <f>IFERROR(VLOOKUP($A2,delxmc,2,0)*(Físico!T2),0)</f>
        <v>0</v>
      </c>
      <c r="V2" s="1">
        <f>IFERROR(VLOOKUP($A2,delxmc,2,0)*(Físico!U2),0)</f>
        <v>0</v>
      </c>
      <c r="W2" s="1">
        <f>IFERROR(VLOOKUP($A2,delxmc,2,0)*(Físico!V2),0)</f>
        <v>0</v>
      </c>
      <c r="X2" s="1">
        <f>IFERROR(VLOOKUP($A2,delxmc,2,0)*(Físico!W2),0)</f>
        <v>0</v>
      </c>
      <c r="Y2" s="1">
        <f>SUM(C2:X2)</f>
        <v>2018.51</v>
      </c>
    </row>
    <row r="3" spans="1:25" x14ac:dyDescent="0.25">
      <c r="A3">
        <f t="shared" si="0"/>
        <v>40301023</v>
      </c>
      <c r="B3" t="s">
        <v>25</v>
      </c>
      <c r="C3" s="1">
        <f>IFERROR(VLOOKUP($A3,delxmc,2,0)*(Físico!B3),0)</f>
        <v>0</v>
      </c>
      <c r="D3" s="1">
        <f>IFERROR(VLOOKUP($A3,delxmc,2,0)*(Físico!C3),0)</f>
        <v>0</v>
      </c>
      <c r="E3" s="1">
        <f>IFERROR(VLOOKUP($A3,delxmc,2,0)*(Físico!D3),0)</f>
        <v>0</v>
      </c>
      <c r="F3" s="1">
        <f>IFERROR(VLOOKUP($A3,delxmc,2,0)*(Físico!E3),0)</f>
        <v>1446.84</v>
      </c>
      <c r="G3" s="1">
        <f>IFERROR(VLOOKUP($A3,delxmc,2,0)*(Físico!F3),0)</f>
        <v>0</v>
      </c>
      <c r="H3" s="1">
        <f>IFERROR(VLOOKUP($A3,delxmc,2,0)*(Físico!G3),0)</f>
        <v>0</v>
      </c>
      <c r="I3" s="1">
        <f>IFERROR(VLOOKUP($A3,delxmc,2,0)*(Físico!H3),0)</f>
        <v>0</v>
      </c>
      <c r="J3" s="1">
        <f>IFERROR(VLOOKUP($A3,delxmc,2,0)*(Físico!I3),0)</f>
        <v>0</v>
      </c>
      <c r="K3" s="1">
        <f>IFERROR(VLOOKUP($A3,delxmc,2,0)*(Físico!J3),0)</f>
        <v>0</v>
      </c>
      <c r="L3" s="1">
        <f>IFERROR(VLOOKUP($A3,delxmc,2,0)*(Físico!K3),0)</f>
        <v>0</v>
      </c>
      <c r="M3" s="1">
        <f>IFERROR(VLOOKUP($A3,delxmc,2,0)*(Físico!L3),0)</f>
        <v>0</v>
      </c>
      <c r="N3" s="1">
        <f>IFERROR(VLOOKUP($A3,delxmc,2,0)*(Físico!M3),0)</f>
        <v>0</v>
      </c>
      <c r="O3" s="1">
        <f>IFERROR(VLOOKUP($A3,delxmc,2,0)*(Físico!N3),0)</f>
        <v>0</v>
      </c>
      <c r="P3" s="1">
        <f>IFERROR(VLOOKUP($A3,delxmc,2,0)*(Físico!O3),0)</f>
        <v>0</v>
      </c>
      <c r="Q3" s="1">
        <f>IFERROR(VLOOKUP($A3,delxmc,2,0)*(Físico!P3),0)</f>
        <v>0</v>
      </c>
      <c r="R3" s="1">
        <f>IFERROR(VLOOKUP($A3,delxmc,2,0)*(Físico!Q3),0)</f>
        <v>0</v>
      </c>
      <c r="S3" s="1">
        <f>IFERROR(VLOOKUP($A3,delxmc,2,0)*(Físico!R3),0)</f>
        <v>0</v>
      </c>
      <c r="T3" s="1">
        <f>IFERROR(VLOOKUP($A3,delxmc,2,0)*(Físico!S3),0)</f>
        <v>0</v>
      </c>
      <c r="U3" s="1">
        <f>IFERROR(VLOOKUP($A3,delxmc,2,0)*(Físico!T3),0)</f>
        <v>0</v>
      </c>
      <c r="V3" s="1">
        <f>IFERROR(VLOOKUP($A3,delxmc,2,0)*(Físico!U3),0)</f>
        <v>0</v>
      </c>
      <c r="W3" s="1">
        <f>IFERROR(VLOOKUP($A3,delxmc,2,0)*(Físico!V3),0)</f>
        <v>0</v>
      </c>
      <c r="X3" s="1">
        <f>IFERROR(VLOOKUP($A3,delxmc,2,0)*(Físico!W3),0)</f>
        <v>0</v>
      </c>
      <c r="Y3" s="1">
        <f t="shared" ref="Y3:Y66" si="1">SUM(C3:X3)</f>
        <v>1446.84</v>
      </c>
    </row>
    <row r="4" spans="1:25" x14ac:dyDescent="0.25">
      <c r="A4">
        <f t="shared" si="0"/>
        <v>40302005</v>
      </c>
      <c r="B4" t="s">
        <v>26</v>
      </c>
      <c r="C4" s="1">
        <f>IFERROR(VLOOKUP($A4,delxmc,2,0)*(Físico!B4),0)</f>
        <v>0</v>
      </c>
      <c r="D4" s="1">
        <f>IFERROR(VLOOKUP($A4,delxmc,2,0)*(Físico!C4),0)</f>
        <v>0</v>
      </c>
      <c r="E4" s="1">
        <f>IFERROR(VLOOKUP($A4,delxmc,2,0)*(Físico!D4),0)</f>
        <v>0</v>
      </c>
      <c r="F4" s="1">
        <f>IFERROR(VLOOKUP($A4,delxmc,2,0)*(Físico!E4),0)</f>
        <v>0</v>
      </c>
      <c r="G4" s="1">
        <f>IFERROR(VLOOKUP($A4,delxmc,2,0)*(Físico!F4),0)</f>
        <v>0</v>
      </c>
      <c r="H4" s="1">
        <f>IFERROR(VLOOKUP($A4,delxmc,2,0)*(Físico!G4),0)</f>
        <v>0</v>
      </c>
      <c r="I4" s="1">
        <f>IFERROR(VLOOKUP($A4,delxmc,2,0)*(Físico!H4),0)</f>
        <v>785.04</v>
      </c>
      <c r="J4" s="1">
        <f>IFERROR(VLOOKUP($A4,delxmc,2,0)*(Físico!I4),0)</f>
        <v>0</v>
      </c>
      <c r="K4" s="1">
        <f>IFERROR(VLOOKUP($A4,delxmc,2,0)*(Físico!J4),0)</f>
        <v>0</v>
      </c>
      <c r="L4" s="1">
        <f>IFERROR(VLOOKUP($A4,delxmc,2,0)*(Físico!K4),0)</f>
        <v>0</v>
      </c>
      <c r="M4" s="1">
        <f>IFERROR(VLOOKUP($A4,delxmc,2,0)*(Físico!L4),0)</f>
        <v>0</v>
      </c>
      <c r="N4" s="1">
        <f>IFERROR(VLOOKUP($A4,delxmc,2,0)*(Físico!M4),0)</f>
        <v>6280.32</v>
      </c>
      <c r="O4" s="1">
        <f>IFERROR(VLOOKUP($A4,delxmc,2,0)*(Físico!N4),0)</f>
        <v>0</v>
      </c>
      <c r="P4" s="1">
        <f>IFERROR(VLOOKUP($A4,delxmc,2,0)*(Físico!O4),0)</f>
        <v>0</v>
      </c>
      <c r="Q4" s="1">
        <f>IFERROR(VLOOKUP($A4,delxmc,2,0)*(Físico!P4),0)</f>
        <v>785.04</v>
      </c>
      <c r="R4" s="1">
        <f>IFERROR(VLOOKUP($A4,delxmc,2,0)*(Físico!Q4),0)</f>
        <v>0</v>
      </c>
      <c r="S4" s="1">
        <f>IFERROR(VLOOKUP($A4,delxmc,2,0)*(Físico!R4),0)</f>
        <v>0</v>
      </c>
      <c r="T4" s="1">
        <f>IFERROR(VLOOKUP($A4,delxmc,2,0)*(Físico!S4),0)</f>
        <v>0</v>
      </c>
      <c r="U4" s="1">
        <f>IFERROR(VLOOKUP($A4,delxmc,2,0)*(Físico!T4),0)</f>
        <v>0</v>
      </c>
      <c r="V4" s="1">
        <f>IFERROR(VLOOKUP($A4,delxmc,2,0)*(Físico!U4),0)</f>
        <v>0</v>
      </c>
      <c r="W4" s="1">
        <f>IFERROR(VLOOKUP($A4,delxmc,2,0)*(Físico!V4),0)</f>
        <v>0</v>
      </c>
      <c r="X4" s="1">
        <f>IFERROR(VLOOKUP($A4,delxmc,2,0)*(Físico!W4),0)</f>
        <v>0</v>
      </c>
      <c r="Y4" s="1">
        <f t="shared" si="1"/>
        <v>7850.4</v>
      </c>
    </row>
    <row r="5" spans="1:25" x14ac:dyDescent="0.25">
      <c r="A5">
        <f t="shared" si="0"/>
        <v>40302011</v>
      </c>
      <c r="B5" t="s">
        <v>75</v>
      </c>
      <c r="C5" s="1">
        <f>IFERROR(VLOOKUP($A5,delxmc,2,0)*(Físico!B5),0)</f>
        <v>0</v>
      </c>
      <c r="D5" s="1">
        <f>IFERROR(VLOOKUP($A5,delxmc,2,0)*(Físico!C5),0)</f>
        <v>0</v>
      </c>
      <c r="E5" s="1">
        <f>IFERROR(VLOOKUP($A5,delxmc,2,0)*(Físico!D5),0)</f>
        <v>0</v>
      </c>
      <c r="F5" s="1">
        <f>IFERROR(VLOOKUP($A5,delxmc,2,0)*(Físico!E5),0)</f>
        <v>0</v>
      </c>
      <c r="G5" s="1">
        <f>IFERROR(VLOOKUP($A5,delxmc,2,0)*(Físico!F5),0)</f>
        <v>0</v>
      </c>
      <c r="H5" s="1">
        <f>IFERROR(VLOOKUP($A5,delxmc,2,0)*(Físico!G5),0)</f>
        <v>0</v>
      </c>
      <c r="I5" s="1">
        <f>IFERROR(VLOOKUP($A5,delxmc,2,0)*(Físico!H5),0)</f>
        <v>3955.38</v>
      </c>
      <c r="J5" s="1">
        <f>IFERROR(VLOOKUP($A5,delxmc,2,0)*(Físico!I5),0)</f>
        <v>0</v>
      </c>
      <c r="K5" s="1">
        <f>IFERROR(VLOOKUP($A5,delxmc,2,0)*(Físico!J5),0)</f>
        <v>0</v>
      </c>
      <c r="L5" s="1">
        <f>IFERROR(VLOOKUP($A5,delxmc,2,0)*(Físico!K5),0)</f>
        <v>0</v>
      </c>
      <c r="M5" s="1">
        <f>IFERROR(VLOOKUP($A5,delxmc,2,0)*(Físico!L5),0)</f>
        <v>0</v>
      </c>
      <c r="N5" s="1">
        <f>IFERROR(VLOOKUP($A5,delxmc,2,0)*(Físico!M5),0)</f>
        <v>0</v>
      </c>
      <c r="O5" s="1">
        <f>IFERROR(VLOOKUP($A5,delxmc,2,0)*(Físico!N5),0)</f>
        <v>0</v>
      </c>
      <c r="P5" s="1">
        <f>IFERROR(VLOOKUP($A5,delxmc,2,0)*(Físico!O5),0)</f>
        <v>0</v>
      </c>
      <c r="Q5" s="1">
        <f>IFERROR(VLOOKUP($A5,delxmc,2,0)*(Físico!P5),0)</f>
        <v>0</v>
      </c>
      <c r="R5" s="1">
        <f>IFERROR(VLOOKUP($A5,delxmc,2,0)*(Físico!Q5),0)</f>
        <v>0</v>
      </c>
      <c r="S5" s="1">
        <f>IFERROR(VLOOKUP($A5,delxmc,2,0)*(Físico!R5),0)</f>
        <v>0</v>
      </c>
      <c r="T5" s="1">
        <f>IFERROR(VLOOKUP($A5,delxmc,2,0)*(Físico!S5),0)</f>
        <v>5273.84</v>
      </c>
      <c r="U5" s="1">
        <f>IFERROR(VLOOKUP($A5,delxmc,2,0)*(Físico!T5),0)</f>
        <v>0</v>
      </c>
      <c r="V5" s="1">
        <f>IFERROR(VLOOKUP($A5,delxmc,2,0)*(Físico!U5),0)</f>
        <v>0</v>
      </c>
      <c r="W5" s="1">
        <f>IFERROR(VLOOKUP($A5,delxmc,2,0)*(Físico!V5),0)</f>
        <v>0</v>
      </c>
      <c r="X5" s="1">
        <f>IFERROR(VLOOKUP($A5,delxmc,2,0)*(Físico!W5),0)</f>
        <v>0</v>
      </c>
      <c r="Y5" s="1">
        <f t="shared" si="1"/>
        <v>9229.2200000000012</v>
      </c>
    </row>
    <row r="6" spans="1:25" x14ac:dyDescent="0.25">
      <c r="A6">
        <f t="shared" si="0"/>
        <v>40302013</v>
      </c>
      <c r="B6" t="s">
        <v>76</v>
      </c>
      <c r="C6" s="1">
        <f>IFERROR(VLOOKUP($A6,delxmc,2,0)*(Físico!B6),0)</f>
        <v>459.18</v>
      </c>
      <c r="D6" s="1">
        <f>IFERROR(VLOOKUP($A6,delxmc,2,0)*(Físico!C6),0)</f>
        <v>0</v>
      </c>
      <c r="E6" s="1">
        <f>IFERROR(VLOOKUP($A6,delxmc,2,0)*(Físico!D6),0)</f>
        <v>0</v>
      </c>
      <c r="F6" s="1">
        <f>IFERROR(VLOOKUP($A6,delxmc,2,0)*(Físico!E6),0)</f>
        <v>0</v>
      </c>
      <c r="G6" s="1">
        <f>IFERROR(VLOOKUP($A6,delxmc,2,0)*(Físico!F6),0)</f>
        <v>0</v>
      </c>
      <c r="H6" s="1">
        <f>IFERROR(VLOOKUP($A6,delxmc,2,0)*(Físico!G6),0)</f>
        <v>0</v>
      </c>
      <c r="I6" s="1">
        <f>IFERROR(VLOOKUP($A6,delxmc,2,0)*(Físico!H6),0)</f>
        <v>0</v>
      </c>
      <c r="J6" s="1">
        <f>IFERROR(VLOOKUP($A6,delxmc,2,0)*(Físico!I6),0)</f>
        <v>0</v>
      </c>
      <c r="K6" s="1">
        <f>IFERROR(VLOOKUP($A6,delxmc,2,0)*(Físico!J6),0)</f>
        <v>0</v>
      </c>
      <c r="L6" s="1">
        <f>IFERROR(VLOOKUP($A6,delxmc,2,0)*(Físico!K6),0)</f>
        <v>0</v>
      </c>
      <c r="M6" s="1">
        <f>IFERROR(VLOOKUP($A6,delxmc,2,0)*(Físico!L6),0)</f>
        <v>0</v>
      </c>
      <c r="N6" s="1">
        <f>IFERROR(VLOOKUP($A6,delxmc,2,0)*(Físico!M6),0)</f>
        <v>0</v>
      </c>
      <c r="O6" s="1">
        <f>IFERROR(VLOOKUP($A6,delxmc,2,0)*(Físico!N6),0)</f>
        <v>0</v>
      </c>
      <c r="P6" s="1">
        <f>IFERROR(VLOOKUP($A6,delxmc,2,0)*(Físico!O6),0)</f>
        <v>0</v>
      </c>
      <c r="Q6" s="1">
        <f>IFERROR(VLOOKUP($A6,delxmc,2,0)*(Físico!P6),0)</f>
        <v>0</v>
      </c>
      <c r="R6" s="1">
        <f>IFERROR(VLOOKUP($A6,delxmc,2,0)*(Físico!Q6),0)</f>
        <v>0</v>
      </c>
      <c r="S6" s="1">
        <f>IFERROR(VLOOKUP($A6,delxmc,2,0)*(Físico!R6),0)</f>
        <v>0</v>
      </c>
      <c r="T6" s="1">
        <f>IFERROR(VLOOKUP($A6,delxmc,2,0)*(Físico!S6),0)</f>
        <v>459.18</v>
      </c>
      <c r="U6" s="1">
        <f>IFERROR(VLOOKUP($A6,delxmc,2,0)*(Físico!T6),0)</f>
        <v>0</v>
      </c>
      <c r="V6" s="1">
        <f>IFERROR(VLOOKUP($A6,delxmc,2,0)*(Físico!U6),0)</f>
        <v>0</v>
      </c>
      <c r="W6" s="1">
        <f>IFERROR(VLOOKUP($A6,delxmc,2,0)*(Físico!V6),0)</f>
        <v>0</v>
      </c>
      <c r="X6" s="1">
        <f>IFERROR(VLOOKUP($A6,delxmc,2,0)*(Físico!W6),0)</f>
        <v>0</v>
      </c>
      <c r="Y6" s="1">
        <f t="shared" si="1"/>
        <v>918.36</v>
      </c>
    </row>
    <row r="7" spans="1:25" x14ac:dyDescent="0.25">
      <c r="A7">
        <f t="shared" si="0"/>
        <v>40303005</v>
      </c>
      <c r="B7" t="s">
        <v>27</v>
      </c>
      <c r="C7" s="1">
        <f>IFERROR(VLOOKUP($A7,delxmc,2,0)*(Físico!B7),0)</f>
        <v>0</v>
      </c>
      <c r="D7" s="1">
        <f>IFERROR(VLOOKUP($A7,delxmc,2,0)*(Físico!C7),0)</f>
        <v>0</v>
      </c>
      <c r="E7" s="1">
        <f>IFERROR(VLOOKUP($A7,delxmc,2,0)*(Físico!D7),0)</f>
        <v>0</v>
      </c>
      <c r="F7" s="1">
        <f>IFERROR(VLOOKUP($A7,delxmc,2,0)*(Físico!E7),0)</f>
        <v>0</v>
      </c>
      <c r="G7" s="1">
        <f>IFERROR(VLOOKUP($A7,delxmc,2,0)*(Físico!F7),0)</f>
        <v>0</v>
      </c>
      <c r="H7" s="1">
        <f>IFERROR(VLOOKUP($A7,delxmc,2,0)*(Físico!G7),0)</f>
        <v>0</v>
      </c>
      <c r="I7" s="1">
        <f>IFERROR(VLOOKUP($A7,delxmc,2,0)*(Físico!H7),0)</f>
        <v>0</v>
      </c>
      <c r="J7" s="1">
        <f>IFERROR(VLOOKUP($A7,delxmc,2,0)*(Físico!I7),0)</f>
        <v>0</v>
      </c>
      <c r="K7" s="1">
        <f>IFERROR(VLOOKUP($A7,delxmc,2,0)*(Físico!J7),0)</f>
        <v>0</v>
      </c>
      <c r="L7" s="1">
        <f>IFERROR(VLOOKUP($A7,delxmc,2,0)*(Físico!K7),0)</f>
        <v>0</v>
      </c>
      <c r="M7" s="1">
        <f>IFERROR(VLOOKUP($A7,delxmc,2,0)*(Físico!L7),0)</f>
        <v>0</v>
      </c>
      <c r="N7" s="1">
        <f>IFERROR(VLOOKUP($A7,delxmc,2,0)*(Físico!M7),0)</f>
        <v>0</v>
      </c>
      <c r="O7" s="1">
        <f>IFERROR(VLOOKUP($A7,delxmc,2,0)*(Físico!N7),0)</f>
        <v>0</v>
      </c>
      <c r="P7" s="1">
        <f>IFERROR(VLOOKUP($A7,delxmc,2,0)*(Físico!O7),0)</f>
        <v>0</v>
      </c>
      <c r="Q7" s="1">
        <f>IFERROR(VLOOKUP($A7,delxmc,2,0)*(Físico!P7),0)</f>
        <v>1500.72</v>
      </c>
      <c r="R7" s="1">
        <f>IFERROR(VLOOKUP($A7,delxmc,2,0)*(Físico!Q7),0)</f>
        <v>0</v>
      </c>
      <c r="S7" s="1">
        <f>IFERROR(VLOOKUP($A7,delxmc,2,0)*(Físico!R7),0)</f>
        <v>0</v>
      </c>
      <c r="T7" s="1">
        <f>IFERROR(VLOOKUP($A7,delxmc,2,0)*(Físico!S7),0)</f>
        <v>0</v>
      </c>
      <c r="U7" s="1">
        <f>IFERROR(VLOOKUP($A7,delxmc,2,0)*(Físico!T7),0)</f>
        <v>0</v>
      </c>
      <c r="V7" s="1">
        <f>IFERROR(VLOOKUP($A7,delxmc,2,0)*(Físico!U7),0)</f>
        <v>0</v>
      </c>
      <c r="W7" s="1">
        <f>IFERROR(VLOOKUP($A7,delxmc,2,0)*(Físico!V7),0)</f>
        <v>0</v>
      </c>
      <c r="X7" s="1">
        <f>IFERROR(VLOOKUP($A7,delxmc,2,0)*(Físico!W7),0)</f>
        <v>0</v>
      </c>
      <c r="Y7" s="1">
        <f t="shared" si="1"/>
        <v>1500.72</v>
      </c>
    </row>
    <row r="8" spans="1:25" x14ac:dyDescent="0.25">
      <c r="A8">
        <f t="shared" si="0"/>
        <v>40303012</v>
      </c>
      <c r="B8" t="s">
        <v>28</v>
      </c>
      <c r="C8" s="1">
        <f>IFERROR(VLOOKUP($A8,delxmc,2,0)*(Físico!B8),0)</f>
        <v>0</v>
      </c>
      <c r="D8" s="1">
        <f>IFERROR(VLOOKUP($A8,delxmc,2,0)*(Físico!C8),0)</f>
        <v>0</v>
      </c>
      <c r="E8" s="1">
        <f>IFERROR(VLOOKUP($A8,delxmc,2,0)*(Físico!D8),0)</f>
        <v>0</v>
      </c>
      <c r="F8" s="1">
        <f>IFERROR(VLOOKUP($A8,delxmc,2,0)*(Físico!E8),0)</f>
        <v>0</v>
      </c>
      <c r="G8" s="1">
        <f>IFERROR(VLOOKUP($A8,delxmc,2,0)*(Físico!F8),0)</f>
        <v>0</v>
      </c>
      <c r="H8" s="1">
        <f>IFERROR(VLOOKUP($A8,delxmc,2,0)*(Físico!G8),0)</f>
        <v>0</v>
      </c>
      <c r="I8" s="1">
        <f>IFERROR(VLOOKUP($A8,delxmc,2,0)*(Físico!H8),0)</f>
        <v>0</v>
      </c>
      <c r="J8" s="1">
        <f>IFERROR(VLOOKUP($A8,delxmc,2,0)*(Físico!I8),0)</f>
        <v>0</v>
      </c>
      <c r="K8" s="1">
        <f>IFERROR(VLOOKUP($A8,delxmc,2,0)*(Físico!J8),0)</f>
        <v>0</v>
      </c>
      <c r="L8" s="1">
        <f>IFERROR(VLOOKUP($A8,delxmc,2,0)*(Físico!K8),0)</f>
        <v>0</v>
      </c>
      <c r="M8" s="1">
        <f>IFERROR(VLOOKUP($A8,delxmc,2,0)*(Físico!L8),0)</f>
        <v>0</v>
      </c>
      <c r="N8" s="1">
        <f>IFERROR(VLOOKUP($A8,delxmc,2,0)*(Físico!M8),0)</f>
        <v>0</v>
      </c>
      <c r="O8" s="1">
        <f>IFERROR(VLOOKUP($A8,delxmc,2,0)*(Físico!N8),0)</f>
        <v>0</v>
      </c>
      <c r="P8" s="1">
        <f>IFERROR(VLOOKUP($A8,delxmc,2,0)*(Físico!O8),0)</f>
        <v>0</v>
      </c>
      <c r="Q8" s="1">
        <f>IFERROR(VLOOKUP($A8,delxmc,2,0)*(Físico!P8),0)</f>
        <v>3636.09</v>
      </c>
      <c r="R8" s="1">
        <f>IFERROR(VLOOKUP($A8,delxmc,2,0)*(Físico!Q8),0)</f>
        <v>0</v>
      </c>
      <c r="S8" s="1">
        <f>IFERROR(VLOOKUP($A8,delxmc,2,0)*(Físico!R8),0)</f>
        <v>0</v>
      </c>
      <c r="T8" s="1">
        <f>IFERROR(VLOOKUP($A8,delxmc,2,0)*(Físico!S8),0)</f>
        <v>0</v>
      </c>
      <c r="U8" s="1">
        <f>IFERROR(VLOOKUP($A8,delxmc,2,0)*(Físico!T8),0)</f>
        <v>0</v>
      </c>
      <c r="V8" s="1">
        <f>IFERROR(VLOOKUP($A8,delxmc,2,0)*(Físico!U8),0)</f>
        <v>0</v>
      </c>
      <c r="W8" s="1">
        <f>IFERROR(VLOOKUP($A8,delxmc,2,0)*(Físico!V8),0)</f>
        <v>0</v>
      </c>
      <c r="X8" s="1">
        <f>IFERROR(VLOOKUP($A8,delxmc,2,0)*(Físico!W8),0)</f>
        <v>0</v>
      </c>
      <c r="Y8" s="1">
        <f t="shared" si="1"/>
        <v>3636.09</v>
      </c>
    </row>
    <row r="9" spans="1:25" x14ac:dyDescent="0.25">
      <c r="A9">
        <f t="shared" si="0"/>
        <v>40303015</v>
      </c>
      <c r="B9" t="s">
        <v>77</v>
      </c>
      <c r="C9" s="1">
        <f>IFERROR(VLOOKUP($A9,delxmc,2,0)*(Físico!B9),0)</f>
        <v>0</v>
      </c>
      <c r="D9" s="1">
        <f>IFERROR(VLOOKUP($A9,delxmc,2,0)*(Físico!C9),0)</f>
        <v>0</v>
      </c>
      <c r="E9" s="1">
        <f>IFERROR(VLOOKUP($A9,delxmc,2,0)*(Físico!D9),0)</f>
        <v>0</v>
      </c>
      <c r="F9" s="1">
        <f>IFERROR(VLOOKUP($A9,delxmc,2,0)*(Físico!E9),0)</f>
        <v>0</v>
      </c>
      <c r="G9" s="1">
        <f>IFERROR(VLOOKUP($A9,delxmc,2,0)*(Físico!F9),0)</f>
        <v>0</v>
      </c>
      <c r="H9" s="1">
        <f>IFERROR(VLOOKUP($A9,delxmc,2,0)*(Físico!G9),0)</f>
        <v>0</v>
      </c>
      <c r="I9" s="1">
        <f>IFERROR(VLOOKUP($A9,delxmc,2,0)*(Físico!H9),0)</f>
        <v>3824.25</v>
      </c>
      <c r="J9" s="1">
        <f>IFERROR(VLOOKUP($A9,delxmc,2,0)*(Físico!I9),0)</f>
        <v>0</v>
      </c>
      <c r="K9" s="1">
        <f>IFERROR(VLOOKUP($A9,delxmc,2,0)*(Físico!J9),0)</f>
        <v>0</v>
      </c>
      <c r="L9" s="1">
        <f>IFERROR(VLOOKUP($A9,delxmc,2,0)*(Físico!K9),0)</f>
        <v>0</v>
      </c>
      <c r="M9" s="1">
        <f>IFERROR(VLOOKUP($A9,delxmc,2,0)*(Físico!L9),0)</f>
        <v>0</v>
      </c>
      <c r="N9" s="1">
        <f>IFERROR(VLOOKUP($A9,delxmc,2,0)*(Físico!M9),0)</f>
        <v>0</v>
      </c>
      <c r="O9" s="1">
        <f>IFERROR(VLOOKUP($A9,delxmc,2,0)*(Físico!N9),0)</f>
        <v>0</v>
      </c>
      <c r="P9" s="1">
        <f>IFERROR(VLOOKUP($A9,delxmc,2,0)*(Físico!O9),0)</f>
        <v>0</v>
      </c>
      <c r="Q9" s="1">
        <f>IFERROR(VLOOKUP($A9,delxmc,2,0)*(Físico!P9),0)</f>
        <v>0</v>
      </c>
      <c r="R9" s="1">
        <f>IFERROR(VLOOKUP($A9,delxmc,2,0)*(Físico!Q9),0)</f>
        <v>7648.5</v>
      </c>
      <c r="S9" s="1">
        <f>IFERROR(VLOOKUP($A9,delxmc,2,0)*(Físico!R9),0)</f>
        <v>0</v>
      </c>
      <c r="T9" s="1">
        <f>IFERROR(VLOOKUP($A9,delxmc,2,0)*(Físico!S9),0)</f>
        <v>0</v>
      </c>
      <c r="U9" s="1">
        <f>IFERROR(VLOOKUP($A9,delxmc,2,0)*(Físico!T9),0)</f>
        <v>0</v>
      </c>
      <c r="V9" s="1">
        <f>IFERROR(VLOOKUP($A9,delxmc,2,0)*(Físico!U9),0)</f>
        <v>0</v>
      </c>
      <c r="W9" s="1">
        <f>IFERROR(VLOOKUP($A9,delxmc,2,0)*(Físico!V9),0)</f>
        <v>0</v>
      </c>
      <c r="X9" s="1">
        <f>IFERROR(VLOOKUP($A9,delxmc,2,0)*(Físico!W9),0)</f>
        <v>0</v>
      </c>
      <c r="Y9" s="1">
        <f t="shared" si="1"/>
        <v>11472.75</v>
      </c>
    </row>
    <row r="10" spans="1:25" x14ac:dyDescent="0.25">
      <c r="A10">
        <f t="shared" si="0"/>
        <v>40305010</v>
      </c>
      <c r="B10" t="s">
        <v>78</v>
      </c>
      <c r="C10" s="1">
        <f>IFERROR(VLOOKUP($A10,delxmc,2,0)*(Físico!B10),0)</f>
        <v>0</v>
      </c>
      <c r="D10" s="1">
        <f>IFERROR(VLOOKUP($A10,delxmc,2,0)*(Físico!C10),0)</f>
        <v>0</v>
      </c>
      <c r="E10" s="1">
        <f>IFERROR(VLOOKUP($A10,delxmc,2,0)*(Físico!D10),0)</f>
        <v>0</v>
      </c>
      <c r="F10" s="1">
        <f>IFERROR(VLOOKUP($A10,delxmc,2,0)*(Físico!E10),0)</f>
        <v>0</v>
      </c>
      <c r="G10" s="1">
        <f>IFERROR(VLOOKUP($A10,delxmc,2,0)*(Físico!F10),0)</f>
        <v>0</v>
      </c>
      <c r="H10" s="1">
        <f>IFERROR(VLOOKUP($A10,delxmc,2,0)*(Físico!G10),0)</f>
        <v>0</v>
      </c>
      <c r="I10" s="1">
        <f>IFERROR(VLOOKUP($A10,delxmc,2,0)*(Físico!H10),0)</f>
        <v>0</v>
      </c>
      <c r="J10" s="1">
        <f>IFERROR(VLOOKUP($A10,delxmc,2,0)*(Físico!I10),0)</f>
        <v>0</v>
      </c>
      <c r="K10" s="1">
        <f>IFERROR(VLOOKUP($A10,delxmc,2,0)*(Físico!J10),0)</f>
        <v>0</v>
      </c>
      <c r="L10" s="1">
        <f>IFERROR(VLOOKUP($A10,delxmc,2,0)*(Físico!K10),0)</f>
        <v>0</v>
      </c>
      <c r="M10" s="1">
        <f>IFERROR(VLOOKUP($A10,delxmc,2,0)*(Físico!L10),0)</f>
        <v>0</v>
      </c>
      <c r="N10" s="1">
        <f>IFERROR(VLOOKUP($A10,delxmc,2,0)*(Físico!M10),0)</f>
        <v>0</v>
      </c>
      <c r="O10" s="1">
        <f>IFERROR(VLOOKUP($A10,delxmc,2,0)*(Físico!N10),0)</f>
        <v>0</v>
      </c>
      <c r="P10" s="1">
        <f>IFERROR(VLOOKUP($A10,delxmc,2,0)*(Físico!O10),0)</f>
        <v>1328.41</v>
      </c>
      <c r="Q10" s="1">
        <f>IFERROR(VLOOKUP($A10,delxmc,2,0)*(Físico!P10),0)</f>
        <v>0</v>
      </c>
      <c r="R10" s="1">
        <f>IFERROR(VLOOKUP($A10,delxmc,2,0)*(Físico!Q10),0)</f>
        <v>0</v>
      </c>
      <c r="S10" s="1">
        <f>IFERROR(VLOOKUP($A10,delxmc,2,0)*(Físico!R10),0)</f>
        <v>0</v>
      </c>
      <c r="T10" s="1">
        <f>IFERROR(VLOOKUP($A10,delxmc,2,0)*(Físico!S10),0)</f>
        <v>0</v>
      </c>
      <c r="U10" s="1">
        <f>IFERROR(VLOOKUP($A10,delxmc,2,0)*(Físico!T10),0)</f>
        <v>0</v>
      </c>
      <c r="V10" s="1">
        <f>IFERROR(VLOOKUP($A10,delxmc,2,0)*(Físico!U10),0)</f>
        <v>0</v>
      </c>
      <c r="W10" s="1">
        <f>IFERROR(VLOOKUP($A10,delxmc,2,0)*(Físico!V10),0)</f>
        <v>0</v>
      </c>
      <c r="X10" s="1">
        <f>IFERROR(VLOOKUP($A10,delxmc,2,0)*(Físico!W10),0)</f>
        <v>0</v>
      </c>
      <c r="Y10" s="1">
        <f t="shared" si="1"/>
        <v>1328.41</v>
      </c>
    </row>
    <row r="11" spans="1:25" x14ac:dyDescent="0.25">
      <c r="A11">
        <f t="shared" si="0"/>
        <v>40305015</v>
      </c>
      <c r="B11" t="s">
        <v>79</v>
      </c>
      <c r="C11" s="1">
        <f>IFERROR(VLOOKUP($A11,delxmc,2,0)*(Físico!B11),0)</f>
        <v>3032.36</v>
      </c>
      <c r="D11" s="1">
        <f>IFERROR(VLOOKUP($A11,delxmc,2,0)*(Físico!C11),0)</f>
        <v>0</v>
      </c>
      <c r="E11" s="1">
        <f>IFERROR(VLOOKUP($A11,delxmc,2,0)*(Físico!D11),0)</f>
        <v>0</v>
      </c>
      <c r="F11" s="1">
        <f>IFERROR(VLOOKUP($A11,delxmc,2,0)*(Físico!E11),0)</f>
        <v>0</v>
      </c>
      <c r="G11" s="1">
        <f>IFERROR(VLOOKUP($A11,delxmc,2,0)*(Físico!F11),0)</f>
        <v>0</v>
      </c>
      <c r="H11" s="1">
        <f>IFERROR(VLOOKUP($A11,delxmc,2,0)*(Físico!G11),0)</f>
        <v>0</v>
      </c>
      <c r="I11" s="1">
        <f>IFERROR(VLOOKUP($A11,delxmc,2,0)*(Físico!H11),0)</f>
        <v>0</v>
      </c>
      <c r="J11" s="1">
        <f>IFERROR(VLOOKUP($A11,delxmc,2,0)*(Físico!I11),0)</f>
        <v>0</v>
      </c>
      <c r="K11" s="1">
        <f>IFERROR(VLOOKUP($A11,delxmc,2,0)*(Físico!J11),0)</f>
        <v>0</v>
      </c>
      <c r="L11" s="1">
        <f>IFERROR(VLOOKUP($A11,delxmc,2,0)*(Físico!K11),0)</f>
        <v>0</v>
      </c>
      <c r="M11" s="1">
        <f>IFERROR(VLOOKUP($A11,delxmc,2,0)*(Físico!L11),0)</f>
        <v>0</v>
      </c>
      <c r="N11" s="1">
        <f>IFERROR(VLOOKUP($A11,delxmc,2,0)*(Físico!M11),0)</f>
        <v>0</v>
      </c>
      <c r="O11" s="1">
        <f>IFERROR(VLOOKUP($A11,delxmc,2,0)*(Físico!N11),0)</f>
        <v>0</v>
      </c>
      <c r="P11" s="1">
        <f>IFERROR(VLOOKUP($A11,delxmc,2,0)*(Físico!O11),0)</f>
        <v>0</v>
      </c>
      <c r="Q11" s="1">
        <f>IFERROR(VLOOKUP($A11,delxmc,2,0)*(Físico!P11),0)</f>
        <v>3032.36</v>
      </c>
      <c r="R11" s="1">
        <f>IFERROR(VLOOKUP($A11,delxmc,2,0)*(Físico!Q11),0)</f>
        <v>0</v>
      </c>
      <c r="S11" s="1">
        <f>IFERROR(VLOOKUP($A11,delxmc,2,0)*(Físico!R11),0)</f>
        <v>0</v>
      </c>
      <c r="T11" s="1">
        <f>IFERROR(VLOOKUP($A11,delxmc,2,0)*(Físico!S11),0)</f>
        <v>0</v>
      </c>
      <c r="U11" s="1">
        <f>IFERROR(VLOOKUP($A11,delxmc,2,0)*(Físico!T11),0)</f>
        <v>0</v>
      </c>
      <c r="V11" s="1">
        <f>IFERROR(VLOOKUP($A11,delxmc,2,0)*(Físico!U11),0)</f>
        <v>0</v>
      </c>
      <c r="W11" s="1">
        <f>IFERROR(VLOOKUP($A11,delxmc,2,0)*(Físico!V11),0)</f>
        <v>0</v>
      </c>
      <c r="X11" s="1">
        <f>IFERROR(VLOOKUP($A11,delxmc,2,0)*(Físico!W11),0)</f>
        <v>0</v>
      </c>
      <c r="Y11" s="1">
        <f t="shared" si="1"/>
        <v>6064.72</v>
      </c>
    </row>
    <row r="12" spans="1:25" x14ac:dyDescent="0.25">
      <c r="A12">
        <f t="shared" si="0"/>
        <v>40307016</v>
      </c>
      <c r="B12" t="s">
        <v>80</v>
      </c>
      <c r="C12" s="1">
        <f>IFERROR(VLOOKUP($A12,delxmc,2,0)*(Físico!B12),0)</f>
        <v>0</v>
      </c>
      <c r="D12" s="1">
        <f>IFERROR(VLOOKUP($A12,delxmc,2,0)*(Físico!C12),0)</f>
        <v>0</v>
      </c>
      <c r="E12" s="1">
        <f>IFERROR(VLOOKUP($A12,delxmc,2,0)*(Físico!D12),0)</f>
        <v>0</v>
      </c>
      <c r="F12" s="1">
        <f>IFERROR(VLOOKUP($A12,delxmc,2,0)*(Físico!E12),0)</f>
        <v>0</v>
      </c>
      <c r="G12" s="1">
        <f>IFERROR(VLOOKUP($A12,delxmc,2,0)*(Físico!F12),0)</f>
        <v>0</v>
      </c>
      <c r="H12" s="1">
        <f>IFERROR(VLOOKUP($A12,delxmc,2,0)*(Físico!G12),0)</f>
        <v>0</v>
      </c>
      <c r="I12" s="1">
        <f>IFERROR(VLOOKUP($A12,delxmc,2,0)*(Físico!H12),0)</f>
        <v>0</v>
      </c>
      <c r="J12" s="1">
        <f>IFERROR(VLOOKUP($A12,delxmc,2,0)*(Físico!I12),0)</f>
        <v>0</v>
      </c>
      <c r="K12" s="1">
        <f>IFERROR(VLOOKUP($A12,delxmc,2,0)*(Físico!J12),0)</f>
        <v>0</v>
      </c>
      <c r="L12" s="1">
        <f>IFERROR(VLOOKUP($A12,delxmc,2,0)*(Físico!K12),0)</f>
        <v>0</v>
      </c>
      <c r="M12" s="1">
        <f>IFERROR(VLOOKUP($A12,delxmc,2,0)*(Físico!L12),0)</f>
        <v>0</v>
      </c>
      <c r="N12" s="1">
        <f>IFERROR(VLOOKUP($A12,delxmc,2,0)*(Físico!M12),0)</f>
        <v>0</v>
      </c>
      <c r="O12" s="1">
        <f>IFERROR(VLOOKUP($A12,delxmc,2,0)*(Físico!N12),0)</f>
        <v>0</v>
      </c>
      <c r="P12" s="1">
        <f>IFERROR(VLOOKUP($A12,delxmc,2,0)*(Físico!O12),0)</f>
        <v>0</v>
      </c>
      <c r="Q12" s="1">
        <f>IFERROR(VLOOKUP($A12,delxmc,2,0)*(Físico!P12),0)</f>
        <v>4045.76</v>
      </c>
      <c r="R12" s="1">
        <f>IFERROR(VLOOKUP($A12,delxmc,2,0)*(Físico!Q12),0)</f>
        <v>0</v>
      </c>
      <c r="S12" s="1">
        <f>IFERROR(VLOOKUP($A12,delxmc,2,0)*(Físico!R12),0)</f>
        <v>0</v>
      </c>
      <c r="T12" s="1">
        <f>IFERROR(VLOOKUP($A12,delxmc,2,0)*(Físico!S12),0)</f>
        <v>0</v>
      </c>
      <c r="U12" s="1">
        <f>IFERROR(VLOOKUP($A12,delxmc,2,0)*(Físico!T12),0)</f>
        <v>0</v>
      </c>
      <c r="V12" s="1">
        <f>IFERROR(VLOOKUP($A12,delxmc,2,0)*(Físico!U12),0)</f>
        <v>0</v>
      </c>
      <c r="W12" s="1">
        <f>IFERROR(VLOOKUP($A12,delxmc,2,0)*(Físico!V12),0)</f>
        <v>0</v>
      </c>
      <c r="X12" s="1">
        <f>IFERROR(VLOOKUP($A12,delxmc,2,0)*(Físico!W12),0)</f>
        <v>0</v>
      </c>
      <c r="Y12" s="1">
        <f t="shared" si="1"/>
        <v>4045.76</v>
      </c>
    </row>
    <row r="13" spans="1:25" x14ac:dyDescent="0.25">
      <c r="A13">
        <f t="shared" si="0"/>
        <v>40605001</v>
      </c>
      <c r="B13" t="s">
        <v>29</v>
      </c>
      <c r="C13" s="1">
        <f>IFERROR(VLOOKUP($A13,delxmc,2,0)*(Físico!B13),0)</f>
        <v>0</v>
      </c>
      <c r="D13" s="1">
        <f>IFERROR(VLOOKUP($A13,delxmc,2,0)*(Físico!C13),0)</f>
        <v>0</v>
      </c>
      <c r="E13" s="1">
        <f>IFERROR(VLOOKUP($A13,delxmc,2,0)*(Físico!D13),0)</f>
        <v>875.97</v>
      </c>
      <c r="F13" s="1">
        <f>IFERROR(VLOOKUP($A13,delxmc,2,0)*(Físico!E13),0)</f>
        <v>0</v>
      </c>
      <c r="G13" s="1">
        <f>IFERROR(VLOOKUP($A13,delxmc,2,0)*(Físico!F13),0)</f>
        <v>0</v>
      </c>
      <c r="H13" s="1">
        <f>IFERROR(VLOOKUP($A13,delxmc,2,0)*(Físico!G13),0)</f>
        <v>0</v>
      </c>
      <c r="I13" s="1">
        <f>IFERROR(VLOOKUP($A13,delxmc,2,0)*(Físico!H13),0)</f>
        <v>0</v>
      </c>
      <c r="J13" s="1">
        <f>IFERROR(VLOOKUP($A13,delxmc,2,0)*(Físico!I13),0)</f>
        <v>0</v>
      </c>
      <c r="K13" s="1">
        <f>IFERROR(VLOOKUP($A13,delxmc,2,0)*(Físico!J13),0)</f>
        <v>0</v>
      </c>
      <c r="L13" s="1">
        <f>IFERROR(VLOOKUP($A13,delxmc,2,0)*(Físico!K13),0)</f>
        <v>0</v>
      </c>
      <c r="M13" s="1">
        <f>IFERROR(VLOOKUP($A13,delxmc,2,0)*(Físico!L13),0)</f>
        <v>0</v>
      </c>
      <c r="N13" s="1">
        <f>IFERROR(VLOOKUP($A13,delxmc,2,0)*(Físico!M13),0)</f>
        <v>0</v>
      </c>
      <c r="O13" s="1">
        <f>IFERROR(VLOOKUP($A13,delxmc,2,0)*(Físico!N13),0)</f>
        <v>0</v>
      </c>
      <c r="P13" s="1">
        <f>IFERROR(VLOOKUP($A13,delxmc,2,0)*(Físico!O13),0)</f>
        <v>0</v>
      </c>
      <c r="Q13" s="1">
        <f>IFERROR(VLOOKUP($A13,delxmc,2,0)*(Físico!P13),0)</f>
        <v>0</v>
      </c>
      <c r="R13" s="1">
        <f>IFERROR(VLOOKUP($A13,delxmc,2,0)*(Físico!Q13),0)</f>
        <v>0</v>
      </c>
      <c r="S13" s="1">
        <f>IFERROR(VLOOKUP($A13,delxmc,2,0)*(Físico!R13),0)</f>
        <v>0</v>
      </c>
      <c r="T13" s="1">
        <f>IFERROR(VLOOKUP($A13,delxmc,2,0)*(Físico!S13),0)</f>
        <v>0</v>
      </c>
      <c r="U13" s="1">
        <f>IFERROR(VLOOKUP($A13,delxmc,2,0)*(Físico!T13),0)</f>
        <v>0</v>
      </c>
      <c r="V13" s="1">
        <f>IFERROR(VLOOKUP($A13,delxmc,2,0)*(Físico!U13),0)</f>
        <v>0</v>
      </c>
      <c r="W13" s="1">
        <f>IFERROR(VLOOKUP($A13,delxmc,2,0)*(Físico!V13),0)</f>
        <v>0</v>
      </c>
      <c r="X13" s="1">
        <f>IFERROR(VLOOKUP($A13,delxmc,2,0)*(Físico!W13),0)</f>
        <v>0</v>
      </c>
      <c r="Y13" s="1">
        <f t="shared" si="1"/>
        <v>875.97</v>
      </c>
    </row>
    <row r="14" spans="1:25" x14ac:dyDescent="0.25">
      <c r="A14">
        <f t="shared" si="0"/>
        <v>40605002</v>
      </c>
      <c r="B14" t="s">
        <v>81</v>
      </c>
      <c r="C14" s="1">
        <f>IFERROR(VLOOKUP($A14,delxmc,2,0)*(Físico!B14),0)</f>
        <v>0</v>
      </c>
      <c r="D14" s="1">
        <f>IFERROR(VLOOKUP($A14,delxmc,2,0)*(Físico!C14),0)</f>
        <v>0</v>
      </c>
      <c r="E14" s="1">
        <f>IFERROR(VLOOKUP($A14,delxmc,2,0)*(Físico!D14),0)</f>
        <v>1474.54</v>
      </c>
      <c r="F14" s="1">
        <f>IFERROR(VLOOKUP($A14,delxmc,2,0)*(Físico!E14),0)</f>
        <v>0</v>
      </c>
      <c r="G14" s="1">
        <f>IFERROR(VLOOKUP($A14,delxmc,2,0)*(Físico!F14),0)</f>
        <v>0</v>
      </c>
      <c r="H14" s="1">
        <f>IFERROR(VLOOKUP($A14,delxmc,2,0)*(Físico!G14),0)</f>
        <v>0</v>
      </c>
      <c r="I14" s="1">
        <f>IFERROR(VLOOKUP($A14,delxmc,2,0)*(Físico!H14),0)</f>
        <v>0</v>
      </c>
      <c r="J14" s="1">
        <f>IFERROR(VLOOKUP($A14,delxmc,2,0)*(Físico!I14),0)</f>
        <v>0</v>
      </c>
      <c r="K14" s="1">
        <f>IFERROR(VLOOKUP($A14,delxmc,2,0)*(Físico!J14),0)</f>
        <v>0</v>
      </c>
      <c r="L14" s="1">
        <f>IFERROR(VLOOKUP($A14,delxmc,2,0)*(Físico!K14),0)</f>
        <v>0</v>
      </c>
      <c r="M14" s="1">
        <f>IFERROR(VLOOKUP($A14,delxmc,2,0)*(Físico!L14),0)</f>
        <v>0</v>
      </c>
      <c r="N14" s="1">
        <f>IFERROR(VLOOKUP($A14,delxmc,2,0)*(Físico!M14),0)</f>
        <v>0</v>
      </c>
      <c r="O14" s="1">
        <f>IFERROR(VLOOKUP($A14,delxmc,2,0)*(Físico!N14),0)</f>
        <v>0</v>
      </c>
      <c r="P14" s="1">
        <f>IFERROR(VLOOKUP($A14,delxmc,2,0)*(Físico!O14),0)</f>
        <v>2949.08</v>
      </c>
      <c r="Q14" s="1">
        <f>IFERROR(VLOOKUP($A14,delxmc,2,0)*(Físico!P14),0)</f>
        <v>0</v>
      </c>
      <c r="R14" s="1">
        <f>IFERROR(VLOOKUP($A14,delxmc,2,0)*(Físico!Q14),0)</f>
        <v>0</v>
      </c>
      <c r="S14" s="1">
        <f>IFERROR(VLOOKUP($A14,delxmc,2,0)*(Físico!R14),0)</f>
        <v>0</v>
      </c>
      <c r="T14" s="1">
        <f>IFERROR(VLOOKUP($A14,delxmc,2,0)*(Físico!S14),0)</f>
        <v>0</v>
      </c>
      <c r="U14" s="1">
        <f>IFERROR(VLOOKUP($A14,delxmc,2,0)*(Físico!T14),0)</f>
        <v>0</v>
      </c>
      <c r="V14" s="1">
        <f>IFERROR(VLOOKUP($A14,delxmc,2,0)*(Físico!U14),0)</f>
        <v>0</v>
      </c>
      <c r="W14" s="1">
        <f>IFERROR(VLOOKUP($A14,delxmc,2,0)*(Físico!V14),0)</f>
        <v>0</v>
      </c>
      <c r="X14" s="1">
        <f>IFERROR(VLOOKUP($A14,delxmc,2,0)*(Físico!W14),0)</f>
        <v>0</v>
      </c>
      <c r="Y14" s="1">
        <f t="shared" si="1"/>
        <v>4423.62</v>
      </c>
    </row>
    <row r="15" spans="1:25" x14ac:dyDescent="0.25">
      <c r="A15">
        <f t="shared" si="0"/>
        <v>40605004</v>
      </c>
      <c r="B15" t="s">
        <v>82</v>
      </c>
      <c r="C15" s="1">
        <f>IFERROR(VLOOKUP($A15,delxmc,2,0)*(Físico!B15),0)</f>
        <v>0</v>
      </c>
      <c r="D15" s="1">
        <f>IFERROR(VLOOKUP($A15,delxmc,2,0)*(Físico!C15),0)</f>
        <v>0</v>
      </c>
      <c r="E15" s="1">
        <f>IFERROR(VLOOKUP($A15,delxmc,2,0)*(Físico!D15),0)</f>
        <v>14665.2</v>
      </c>
      <c r="F15" s="1">
        <f>IFERROR(VLOOKUP($A15,delxmc,2,0)*(Físico!E15),0)</f>
        <v>0</v>
      </c>
      <c r="G15" s="1">
        <f>IFERROR(VLOOKUP($A15,delxmc,2,0)*(Físico!F15),0)</f>
        <v>0</v>
      </c>
      <c r="H15" s="1">
        <f>IFERROR(VLOOKUP($A15,delxmc,2,0)*(Físico!G15),0)</f>
        <v>0</v>
      </c>
      <c r="I15" s="1">
        <f>IFERROR(VLOOKUP($A15,delxmc,2,0)*(Físico!H15),0)</f>
        <v>0</v>
      </c>
      <c r="J15" s="1">
        <f>IFERROR(VLOOKUP($A15,delxmc,2,0)*(Físico!I15),0)</f>
        <v>0</v>
      </c>
      <c r="K15" s="1">
        <f>IFERROR(VLOOKUP($A15,delxmc,2,0)*(Físico!J15),0)</f>
        <v>0</v>
      </c>
      <c r="L15" s="1">
        <f>IFERROR(VLOOKUP($A15,delxmc,2,0)*(Físico!K15),0)</f>
        <v>0</v>
      </c>
      <c r="M15" s="1">
        <f>IFERROR(VLOOKUP($A15,delxmc,2,0)*(Físico!L15),0)</f>
        <v>0</v>
      </c>
      <c r="N15" s="1">
        <f>IFERROR(VLOOKUP($A15,delxmc,2,0)*(Físico!M15),0)</f>
        <v>0</v>
      </c>
      <c r="O15" s="1">
        <f>IFERROR(VLOOKUP($A15,delxmc,2,0)*(Físico!N15),0)</f>
        <v>0</v>
      </c>
      <c r="P15" s="1">
        <f>IFERROR(VLOOKUP($A15,delxmc,2,0)*(Físico!O15),0)</f>
        <v>10265.64</v>
      </c>
      <c r="Q15" s="1">
        <f>IFERROR(VLOOKUP($A15,delxmc,2,0)*(Físico!P15),0)</f>
        <v>0</v>
      </c>
      <c r="R15" s="1">
        <f>IFERROR(VLOOKUP($A15,delxmc,2,0)*(Físico!Q15),0)</f>
        <v>0</v>
      </c>
      <c r="S15" s="1">
        <f>IFERROR(VLOOKUP($A15,delxmc,2,0)*(Físico!R15),0)</f>
        <v>0</v>
      </c>
      <c r="T15" s="1">
        <f>IFERROR(VLOOKUP($A15,delxmc,2,0)*(Físico!S15),0)</f>
        <v>0</v>
      </c>
      <c r="U15" s="1">
        <f>IFERROR(VLOOKUP($A15,delxmc,2,0)*(Físico!T15),0)</f>
        <v>0</v>
      </c>
      <c r="V15" s="1">
        <f>IFERROR(VLOOKUP($A15,delxmc,2,0)*(Físico!U15),0)</f>
        <v>0</v>
      </c>
      <c r="W15" s="1">
        <f>IFERROR(VLOOKUP($A15,delxmc,2,0)*(Físico!V15),0)</f>
        <v>0</v>
      </c>
      <c r="X15" s="1">
        <f>IFERROR(VLOOKUP($A15,delxmc,2,0)*(Físico!W15),0)</f>
        <v>0</v>
      </c>
      <c r="Y15" s="1">
        <f t="shared" si="1"/>
        <v>24930.84</v>
      </c>
    </row>
    <row r="16" spans="1:25" x14ac:dyDescent="0.25">
      <c r="A16">
        <f t="shared" si="0"/>
        <v>40605013</v>
      </c>
      <c r="B16" t="s">
        <v>83</v>
      </c>
      <c r="C16" s="1">
        <f>IFERROR(VLOOKUP($A16,delxmc,2,0)*(Físico!B16),0)</f>
        <v>0</v>
      </c>
      <c r="D16" s="1">
        <f>IFERROR(VLOOKUP($A16,delxmc,2,0)*(Físico!C16),0)</f>
        <v>0</v>
      </c>
      <c r="E16" s="1">
        <f>IFERROR(VLOOKUP($A16,delxmc,2,0)*(Físico!D16),0)</f>
        <v>0</v>
      </c>
      <c r="F16" s="1">
        <f>IFERROR(VLOOKUP($A16,delxmc,2,0)*(Físico!E16),0)</f>
        <v>0</v>
      </c>
      <c r="G16" s="1">
        <f>IFERROR(VLOOKUP($A16,delxmc,2,0)*(Físico!F16),0)</f>
        <v>0</v>
      </c>
      <c r="H16" s="1">
        <f>IFERROR(VLOOKUP($A16,delxmc,2,0)*(Físico!G16),0)</f>
        <v>0</v>
      </c>
      <c r="I16" s="1">
        <f>IFERROR(VLOOKUP($A16,delxmc,2,0)*(Físico!H16),0)</f>
        <v>0</v>
      </c>
      <c r="J16" s="1">
        <f>IFERROR(VLOOKUP($A16,delxmc,2,0)*(Físico!I16),0)</f>
        <v>0</v>
      </c>
      <c r="K16" s="1">
        <f>IFERROR(VLOOKUP($A16,delxmc,2,0)*(Físico!J16),0)</f>
        <v>0</v>
      </c>
      <c r="L16" s="1">
        <f>IFERROR(VLOOKUP($A16,delxmc,2,0)*(Físico!K16),0)</f>
        <v>0</v>
      </c>
      <c r="M16" s="1">
        <f>IFERROR(VLOOKUP($A16,delxmc,2,0)*(Físico!L16),0)</f>
        <v>0</v>
      </c>
      <c r="N16" s="1">
        <f>IFERROR(VLOOKUP($A16,delxmc,2,0)*(Físico!M16),0)</f>
        <v>0</v>
      </c>
      <c r="O16" s="1">
        <f>IFERROR(VLOOKUP($A16,delxmc,2,0)*(Físico!N16),0)</f>
        <v>0</v>
      </c>
      <c r="P16" s="1">
        <f>IFERROR(VLOOKUP($A16,delxmc,2,0)*(Físico!O16),0)</f>
        <v>11801.720000000001</v>
      </c>
      <c r="Q16" s="1">
        <f>IFERROR(VLOOKUP($A16,delxmc,2,0)*(Físico!P16),0)</f>
        <v>0</v>
      </c>
      <c r="R16" s="1">
        <f>IFERROR(VLOOKUP($A16,delxmc,2,0)*(Físico!Q16),0)</f>
        <v>0</v>
      </c>
      <c r="S16" s="1">
        <f>IFERROR(VLOOKUP($A16,delxmc,2,0)*(Físico!R16),0)</f>
        <v>0</v>
      </c>
      <c r="T16" s="1">
        <f>IFERROR(VLOOKUP($A16,delxmc,2,0)*(Físico!S16),0)</f>
        <v>0</v>
      </c>
      <c r="U16" s="1">
        <f>IFERROR(VLOOKUP($A16,delxmc,2,0)*(Físico!T16),0)</f>
        <v>0</v>
      </c>
      <c r="V16" s="1">
        <f>IFERROR(VLOOKUP($A16,delxmc,2,0)*(Físico!U16),0)</f>
        <v>0</v>
      </c>
      <c r="W16" s="1">
        <f>IFERROR(VLOOKUP($A16,delxmc,2,0)*(Físico!V16),0)</f>
        <v>0</v>
      </c>
      <c r="X16" s="1">
        <f>IFERROR(VLOOKUP($A16,delxmc,2,0)*(Físico!W16),0)</f>
        <v>0</v>
      </c>
      <c r="Y16" s="1">
        <f t="shared" si="1"/>
        <v>11801.720000000001</v>
      </c>
    </row>
    <row r="17" spans="1:25" x14ac:dyDescent="0.25">
      <c r="A17">
        <f t="shared" si="0"/>
        <v>40905008</v>
      </c>
      <c r="B17" t="s">
        <v>30</v>
      </c>
      <c r="C17" s="1">
        <f>IFERROR(VLOOKUP($A17,delxmc,2,0)*(Físico!B17),0)</f>
        <v>0</v>
      </c>
      <c r="D17" s="1">
        <f>IFERROR(VLOOKUP($A17,delxmc,2,0)*(Físico!C17),0)</f>
        <v>657.36</v>
      </c>
      <c r="E17" s="1">
        <f>IFERROR(VLOOKUP($A17,delxmc,2,0)*(Físico!D17),0)</f>
        <v>0</v>
      </c>
      <c r="F17" s="1">
        <f>IFERROR(VLOOKUP($A17,delxmc,2,0)*(Físico!E17),0)</f>
        <v>0</v>
      </c>
      <c r="G17" s="1">
        <f>IFERROR(VLOOKUP($A17,delxmc,2,0)*(Físico!F17),0)</f>
        <v>0</v>
      </c>
      <c r="H17" s="1">
        <f>IFERROR(VLOOKUP($A17,delxmc,2,0)*(Físico!G17),0)</f>
        <v>0</v>
      </c>
      <c r="I17" s="1">
        <f>IFERROR(VLOOKUP($A17,delxmc,2,0)*(Físico!H17),0)</f>
        <v>0</v>
      </c>
      <c r="J17" s="1">
        <f>IFERROR(VLOOKUP($A17,delxmc,2,0)*(Físico!I17),0)</f>
        <v>3286.8</v>
      </c>
      <c r="K17" s="1">
        <f>IFERROR(VLOOKUP($A17,delxmc,2,0)*(Físico!J17),0)</f>
        <v>0</v>
      </c>
      <c r="L17" s="1">
        <f>IFERROR(VLOOKUP($A17,delxmc,2,0)*(Físico!K17),0)</f>
        <v>0</v>
      </c>
      <c r="M17" s="1">
        <f>IFERROR(VLOOKUP($A17,delxmc,2,0)*(Físico!L17),0)</f>
        <v>1314.72</v>
      </c>
      <c r="N17" s="1">
        <f>IFERROR(VLOOKUP($A17,delxmc,2,0)*(Físico!M17),0)</f>
        <v>0</v>
      </c>
      <c r="O17" s="1">
        <f>IFERROR(VLOOKUP($A17,delxmc,2,0)*(Físico!N17),0)</f>
        <v>657.36</v>
      </c>
      <c r="P17" s="1">
        <f>IFERROR(VLOOKUP($A17,delxmc,2,0)*(Físico!O17),0)</f>
        <v>0</v>
      </c>
      <c r="Q17" s="1">
        <f>IFERROR(VLOOKUP($A17,delxmc,2,0)*(Físico!P17),0)</f>
        <v>0</v>
      </c>
      <c r="R17" s="1">
        <f>IFERROR(VLOOKUP($A17,delxmc,2,0)*(Físico!Q17),0)</f>
        <v>2629.44</v>
      </c>
      <c r="S17" s="1">
        <f>IFERROR(VLOOKUP($A17,delxmc,2,0)*(Físico!R17),0)</f>
        <v>0</v>
      </c>
      <c r="T17" s="1">
        <f>IFERROR(VLOOKUP($A17,delxmc,2,0)*(Físico!S17),0)</f>
        <v>12489.84</v>
      </c>
      <c r="U17" s="1">
        <f>IFERROR(VLOOKUP($A17,delxmc,2,0)*(Físico!T17),0)</f>
        <v>0</v>
      </c>
      <c r="V17" s="1">
        <f>IFERROR(VLOOKUP($A17,delxmc,2,0)*(Físico!U17),0)</f>
        <v>0</v>
      </c>
      <c r="W17" s="1">
        <f>IFERROR(VLOOKUP($A17,delxmc,2,0)*(Físico!V17),0)</f>
        <v>1314.72</v>
      </c>
      <c r="X17" s="1">
        <f>IFERROR(VLOOKUP($A17,delxmc,2,0)*(Físico!W17),0)</f>
        <v>7230.96</v>
      </c>
      <c r="Y17" s="1">
        <f t="shared" si="1"/>
        <v>29581.200000000001</v>
      </c>
    </row>
    <row r="18" spans="1:25" x14ac:dyDescent="0.25">
      <c r="A18">
        <f t="shared" si="0"/>
        <v>41501001</v>
      </c>
      <c r="B18" t="s">
        <v>31</v>
      </c>
      <c r="C18" s="1">
        <f>IFERROR(VLOOKUP($A18,delxmc,2,0)*(Físico!B18),0)</f>
        <v>0</v>
      </c>
      <c r="D18" s="1">
        <f>IFERROR(VLOOKUP($A18,delxmc,2,0)*(Físico!C18),0)</f>
        <v>0</v>
      </c>
      <c r="E18" s="1">
        <f>IFERROR(VLOOKUP($A18,delxmc,2,0)*(Físico!D18),0)</f>
        <v>0</v>
      </c>
      <c r="F18" s="1">
        <f>IFERROR(VLOOKUP($A18,delxmc,2,0)*(Físico!E18),0)</f>
        <v>0</v>
      </c>
      <c r="G18" s="1">
        <f>IFERROR(VLOOKUP($A18,delxmc,2,0)*(Físico!F18),0)</f>
        <v>2000</v>
      </c>
      <c r="H18" s="1">
        <f>IFERROR(VLOOKUP($A18,delxmc,2,0)*(Físico!G18),0)</f>
        <v>8000</v>
      </c>
      <c r="I18" s="1">
        <f>IFERROR(VLOOKUP($A18,delxmc,2,0)*(Físico!H18),0)</f>
        <v>2000</v>
      </c>
      <c r="J18" s="1">
        <f>IFERROR(VLOOKUP($A18,delxmc,2,0)*(Físico!I18),0)</f>
        <v>0</v>
      </c>
      <c r="K18" s="1">
        <f>IFERROR(VLOOKUP($A18,delxmc,2,0)*(Físico!J18),0)</f>
        <v>8000</v>
      </c>
      <c r="L18" s="1">
        <f>IFERROR(VLOOKUP($A18,delxmc,2,0)*(Físico!K18),0)</f>
        <v>0</v>
      </c>
      <c r="M18" s="1">
        <f>IFERROR(VLOOKUP($A18,delxmc,2,0)*(Físico!L18),0)</f>
        <v>0</v>
      </c>
      <c r="N18" s="1">
        <f>IFERROR(VLOOKUP($A18,delxmc,2,0)*(Físico!M18),0)</f>
        <v>20000</v>
      </c>
      <c r="O18" s="1">
        <f>IFERROR(VLOOKUP($A18,delxmc,2,0)*(Físico!N18),0)</f>
        <v>0</v>
      </c>
      <c r="P18" s="1">
        <f>IFERROR(VLOOKUP($A18,delxmc,2,0)*(Físico!O18),0)</f>
        <v>16000</v>
      </c>
      <c r="Q18" s="1">
        <f>IFERROR(VLOOKUP($A18,delxmc,2,0)*(Físico!P18),0)</f>
        <v>0</v>
      </c>
      <c r="R18" s="1">
        <f>IFERROR(VLOOKUP($A18,delxmc,2,0)*(Físico!Q18),0)</f>
        <v>2000</v>
      </c>
      <c r="S18" s="1">
        <f>IFERROR(VLOOKUP($A18,delxmc,2,0)*(Físico!R18),0)</f>
        <v>0</v>
      </c>
      <c r="T18" s="1">
        <f>IFERROR(VLOOKUP($A18,delxmc,2,0)*(Físico!S18),0)</f>
        <v>6000</v>
      </c>
      <c r="U18" s="1">
        <f>IFERROR(VLOOKUP($A18,delxmc,2,0)*(Físico!T18),0)</f>
        <v>0</v>
      </c>
      <c r="V18" s="1">
        <f>IFERROR(VLOOKUP($A18,delxmc,2,0)*(Físico!U18),0)</f>
        <v>2000</v>
      </c>
      <c r="W18" s="1">
        <f>IFERROR(VLOOKUP($A18,delxmc,2,0)*(Físico!V18),0)</f>
        <v>0</v>
      </c>
      <c r="X18" s="1">
        <f>IFERROR(VLOOKUP($A18,delxmc,2,0)*(Físico!W18),0)</f>
        <v>2000</v>
      </c>
      <c r="Y18" s="1">
        <f t="shared" si="1"/>
        <v>68000</v>
      </c>
    </row>
    <row r="19" spans="1:25" x14ac:dyDescent="0.25">
      <c r="A19">
        <f t="shared" si="0"/>
        <v>41502003</v>
      </c>
      <c r="B19" t="s">
        <v>32</v>
      </c>
      <c r="C19" s="1">
        <f>IFERROR(VLOOKUP($A19,delxmc,2,0)*(Físico!B19),0)</f>
        <v>0</v>
      </c>
      <c r="D19" s="1">
        <f>IFERROR(VLOOKUP($A19,delxmc,2,0)*(Físico!C19),0)</f>
        <v>0</v>
      </c>
      <c r="E19" s="1">
        <f>IFERROR(VLOOKUP($A19,delxmc,2,0)*(Físico!D19),0)</f>
        <v>2000</v>
      </c>
      <c r="F19" s="1">
        <f>IFERROR(VLOOKUP($A19,delxmc,2,0)*(Físico!E19),0)</f>
        <v>0</v>
      </c>
      <c r="G19" s="1">
        <f>IFERROR(VLOOKUP($A19,delxmc,2,0)*(Físico!F19),0)</f>
        <v>0</v>
      </c>
      <c r="H19" s="1">
        <f>IFERROR(VLOOKUP($A19,delxmc,2,0)*(Físico!G19),0)</f>
        <v>0</v>
      </c>
      <c r="I19" s="1">
        <f>IFERROR(VLOOKUP($A19,delxmc,2,0)*(Físico!H19),0)</f>
        <v>2000</v>
      </c>
      <c r="J19" s="1">
        <f>IFERROR(VLOOKUP($A19,delxmc,2,0)*(Físico!I19),0)</f>
        <v>0</v>
      </c>
      <c r="K19" s="1">
        <f>IFERROR(VLOOKUP($A19,delxmc,2,0)*(Físico!J19),0)</f>
        <v>0</v>
      </c>
      <c r="L19" s="1">
        <f>IFERROR(VLOOKUP($A19,delxmc,2,0)*(Físico!K19),0)</f>
        <v>0</v>
      </c>
      <c r="M19" s="1">
        <f>IFERROR(VLOOKUP($A19,delxmc,2,0)*(Físico!L19),0)</f>
        <v>0</v>
      </c>
      <c r="N19" s="1">
        <f>IFERROR(VLOOKUP($A19,delxmc,2,0)*(Físico!M19),0)</f>
        <v>0</v>
      </c>
      <c r="O19" s="1">
        <f>IFERROR(VLOOKUP($A19,delxmc,2,0)*(Físico!N19),0)</f>
        <v>0</v>
      </c>
      <c r="P19" s="1">
        <f>IFERROR(VLOOKUP($A19,delxmc,2,0)*(Físico!O19),0)</f>
        <v>4000</v>
      </c>
      <c r="Q19" s="1">
        <f>IFERROR(VLOOKUP($A19,delxmc,2,0)*(Físico!P19),0)</f>
        <v>0</v>
      </c>
      <c r="R19" s="1">
        <f>IFERROR(VLOOKUP($A19,delxmc,2,0)*(Físico!Q19),0)</f>
        <v>0</v>
      </c>
      <c r="S19" s="1">
        <f>IFERROR(VLOOKUP($A19,delxmc,2,0)*(Físico!R19),0)</f>
        <v>0</v>
      </c>
      <c r="T19" s="1">
        <f>IFERROR(VLOOKUP($A19,delxmc,2,0)*(Físico!S19),0)</f>
        <v>0</v>
      </c>
      <c r="U19" s="1">
        <f>IFERROR(VLOOKUP($A19,delxmc,2,0)*(Físico!T19),0)</f>
        <v>0</v>
      </c>
      <c r="V19" s="1">
        <f>IFERROR(VLOOKUP($A19,delxmc,2,0)*(Físico!U19),0)</f>
        <v>0</v>
      </c>
      <c r="W19" s="1">
        <f>IFERROR(VLOOKUP($A19,delxmc,2,0)*(Físico!V19),0)</f>
        <v>0</v>
      </c>
      <c r="X19" s="1">
        <f>IFERROR(VLOOKUP($A19,delxmc,2,0)*(Físico!W19),0)</f>
        <v>0</v>
      </c>
      <c r="Y19" s="1">
        <f t="shared" si="1"/>
        <v>8000</v>
      </c>
    </row>
    <row r="20" spans="1:25" x14ac:dyDescent="0.25">
      <c r="A20">
        <f t="shared" si="0"/>
        <v>41502005</v>
      </c>
      <c r="B20" t="s">
        <v>33</v>
      </c>
      <c r="C20" s="1">
        <f>IFERROR(VLOOKUP($A20,delxmc,2,0)*(Físico!B20),0)</f>
        <v>0</v>
      </c>
      <c r="D20" s="1">
        <f>IFERROR(VLOOKUP($A20,delxmc,2,0)*(Físico!C20),0)</f>
        <v>0</v>
      </c>
      <c r="E20" s="1">
        <f>IFERROR(VLOOKUP($A20,delxmc,2,0)*(Físico!D20),0)</f>
        <v>28000</v>
      </c>
      <c r="F20" s="1">
        <f>IFERROR(VLOOKUP($A20,delxmc,2,0)*(Físico!E20),0)</f>
        <v>0</v>
      </c>
      <c r="G20" s="1">
        <f>IFERROR(VLOOKUP($A20,delxmc,2,0)*(Físico!F20),0)</f>
        <v>0</v>
      </c>
      <c r="H20" s="1">
        <f>IFERROR(VLOOKUP($A20,delxmc,2,0)*(Físico!G20),0)</f>
        <v>0</v>
      </c>
      <c r="I20" s="1">
        <f>IFERROR(VLOOKUP($A20,delxmc,2,0)*(Físico!H20),0)</f>
        <v>52000</v>
      </c>
      <c r="J20" s="1">
        <f>IFERROR(VLOOKUP($A20,delxmc,2,0)*(Físico!I20),0)</f>
        <v>0</v>
      </c>
      <c r="K20" s="1">
        <f>IFERROR(VLOOKUP($A20,delxmc,2,0)*(Físico!J20),0)</f>
        <v>0</v>
      </c>
      <c r="L20" s="1">
        <f>IFERROR(VLOOKUP($A20,delxmc,2,0)*(Físico!K20),0)</f>
        <v>24000</v>
      </c>
      <c r="M20" s="1">
        <f>IFERROR(VLOOKUP($A20,delxmc,2,0)*(Físico!L20),0)</f>
        <v>0</v>
      </c>
      <c r="N20" s="1">
        <f>IFERROR(VLOOKUP($A20,delxmc,2,0)*(Físico!M20),0)</f>
        <v>0</v>
      </c>
      <c r="O20" s="1">
        <f>IFERROR(VLOOKUP($A20,delxmc,2,0)*(Físico!N20),0)</f>
        <v>0</v>
      </c>
      <c r="P20" s="1">
        <f>IFERROR(VLOOKUP($A20,delxmc,2,0)*(Físico!O20),0)</f>
        <v>74000</v>
      </c>
      <c r="Q20" s="1">
        <f>IFERROR(VLOOKUP($A20,delxmc,2,0)*(Físico!P20),0)</f>
        <v>0</v>
      </c>
      <c r="R20" s="1">
        <f>IFERROR(VLOOKUP($A20,delxmc,2,0)*(Físico!Q20),0)</f>
        <v>74000</v>
      </c>
      <c r="S20" s="1">
        <f>IFERROR(VLOOKUP($A20,delxmc,2,0)*(Físico!R20),0)</f>
        <v>12000</v>
      </c>
      <c r="T20" s="1">
        <f>IFERROR(VLOOKUP($A20,delxmc,2,0)*(Físico!S20),0)</f>
        <v>0</v>
      </c>
      <c r="U20" s="1">
        <f>IFERROR(VLOOKUP($A20,delxmc,2,0)*(Físico!T20),0)</f>
        <v>0</v>
      </c>
      <c r="V20" s="1">
        <f>IFERROR(VLOOKUP($A20,delxmc,2,0)*(Físico!U20),0)</f>
        <v>0</v>
      </c>
      <c r="W20" s="1">
        <f>IFERROR(VLOOKUP($A20,delxmc,2,0)*(Físico!V20),0)</f>
        <v>0</v>
      </c>
      <c r="X20" s="1">
        <f>IFERROR(VLOOKUP($A20,delxmc,2,0)*(Físico!W20),0)</f>
        <v>0</v>
      </c>
      <c r="Y20" s="1">
        <f t="shared" si="1"/>
        <v>264000</v>
      </c>
    </row>
    <row r="21" spans="1:25" x14ac:dyDescent="0.25">
      <c r="A21">
        <f t="shared" si="0"/>
        <v>41502006</v>
      </c>
      <c r="B21" t="s">
        <v>34</v>
      </c>
      <c r="C21" s="1">
        <f>IFERROR(VLOOKUP($A21,delxmc,2,0)*(Físico!B21),0)</f>
        <v>0</v>
      </c>
      <c r="D21" s="1">
        <f>IFERROR(VLOOKUP($A21,delxmc,2,0)*(Físico!C21),0)</f>
        <v>0</v>
      </c>
      <c r="E21" s="1">
        <f>IFERROR(VLOOKUP($A21,delxmc,2,0)*(Físico!D21),0)</f>
        <v>0</v>
      </c>
      <c r="F21" s="1">
        <f>IFERROR(VLOOKUP($A21,delxmc,2,0)*(Físico!E21),0)</f>
        <v>0</v>
      </c>
      <c r="G21" s="1">
        <f>IFERROR(VLOOKUP($A21,delxmc,2,0)*(Físico!F21),0)</f>
        <v>0</v>
      </c>
      <c r="H21" s="1">
        <f>IFERROR(VLOOKUP($A21,delxmc,2,0)*(Físico!G21),0)</f>
        <v>0</v>
      </c>
      <c r="I21" s="1">
        <f>IFERROR(VLOOKUP($A21,delxmc,2,0)*(Físico!H21),0)</f>
        <v>0</v>
      </c>
      <c r="J21" s="1">
        <f>IFERROR(VLOOKUP($A21,delxmc,2,0)*(Físico!I21),0)</f>
        <v>0</v>
      </c>
      <c r="K21" s="1">
        <f>IFERROR(VLOOKUP($A21,delxmc,2,0)*(Físico!J21),0)</f>
        <v>0</v>
      </c>
      <c r="L21" s="1">
        <f>IFERROR(VLOOKUP($A21,delxmc,2,0)*(Físico!K21),0)</f>
        <v>0</v>
      </c>
      <c r="M21" s="1">
        <f>IFERROR(VLOOKUP($A21,delxmc,2,0)*(Físico!L21),0)</f>
        <v>0</v>
      </c>
      <c r="N21" s="1">
        <f>IFERROR(VLOOKUP($A21,delxmc,2,0)*(Físico!M21),0)</f>
        <v>0</v>
      </c>
      <c r="O21" s="1">
        <f>IFERROR(VLOOKUP($A21,delxmc,2,0)*(Físico!N21),0)</f>
        <v>0</v>
      </c>
      <c r="P21" s="1">
        <f>IFERROR(VLOOKUP($A21,delxmc,2,0)*(Físico!O21),0)</f>
        <v>4000</v>
      </c>
      <c r="Q21" s="1">
        <f>IFERROR(VLOOKUP($A21,delxmc,2,0)*(Físico!P21),0)</f>
        <v>0</v>
      </c>
      <c r="R21" s="1">
        <f>IFERROR(VLOOKUP($A21,delxmc,2,0)*(Físico!Q21),0)</f>
        <v>0</v>
      </c>
      <c r="S21" s="1">
        <f>IFERROR(VLOOKUP($A21,delxmc,2,0)*(Físico!R21),0)</f>
        <v>0</v>
      </c>
      <c r="T21" s="1">
        <f>IFERROR(VLOOKUP($A21,delxmc,2,0)*(Físico!S21),0)</f>
        <v>0</v>
      </c>
      <c r="U21" s="1">
        <f>IFERROR(VLOOKUP($A21,delxmc,2,0)*(Físico!T21),0)</f>
        <v>0</v>
      </c>
      <c r="V21" s="1">
        <f>IFERROR(VLOOKUP($A21,delxmc,2,0)*(Físico!U21),0)</f>
        <v>0</v>
      </c>
      <c r="W21" s="1">
        <f>IFERROR(VLOOKUP($A21,delxmc,2,0)*(Físico!V21),0)</f>
        <v>0</v>
      </c>
      <c r="X21" s="1">
        <f>IFERROR(VLOOKUP($A21,delxmc,2,0)*(Físico!W21),0)</f>
        <v>0</v>
      </c>
      <c r="Y21" s="1">
        <f t="shared" si="1"/>
        <v>4000</v>
      </c>
    </row>
    <row r="22" spans="1:25" x14ac:dyDescent="0.25">
      <c r="A22">
        <f t="shared" si="0"/>
        <v>41502007</v>
      </c>
      <c r="B22" t="s">
        <v>35</v>
      </c>
      <c r="C22" s="1">
        <f>IFERROR(VLOOKUP($A22,delxmc,2,0)*(Físico!B22),0)</f>
        <v>0</v>
      </c>
      <c r="D22" s="1">
        <f>IFERROR(VLOOKUP($A22,delxmc,2,0)*(Físico!C22),0)</f>
        <v>0</v>
      </c>
      <c r="E22" s="1">
        <f>IFERROR(VLOOKUP($A22,delxmc,2,0)*(Físico!D22),0)</f>
        <v>0</v>
      </c>
      <c r="F22" s="1">
        <f>IFERROR(VLOOKUP($A22,delxmc,2,0)*(Físico!E22),0)</f>
        <v>4000</v>
      </c>
      <c r="G22" s="1">
        <f>IFERROR(VLOOKUP($A22,delxmc,2,0)*(Físico!F22),0)</f>
        <v>0</v>
      </c>
      <c r="H22" s="1">
        <f>IFERROR(VLOOKUP($A22,delxmc,2,0)*(Físico!G22),0)</f>
        <v>0</v>
      </c>
      <c r="I22" s="1">
        <f>IFERROR(VLOOKUP($A22,delxmc,2,0)*(Físico!H22),0)</f>
        <v>0</v>
      </c>
      <c r="J22" s="1">
        <f>IFERROR(VLOOKUP($A22,delxmc,2,0)*(Físico!I22),0)</f>
        <v>0</v>
      </c>
      <c r="K22" s="1">
        <f>IFERROR(VLOOKUP($A22,delxmc,2,0)*(Físico!J22),0)</f>
        <v>0</v>
      </c>
      <c r="L22" s="1">
        <f>IFERROR(VLOOKUP($A22,delxmc,2,0)*(Físico!K22),0)</f>
        <v>0</v>
      </c>
      <c r="M22" s="1">
        <f>IFERROR(VLOOKUP($A22,delxmc,2,0)*(Físico!L22),0)</f>
        <v>0</v>
      </c>
      <c r="N22" s="1">
        <f>IFERROR(VLOOKUP($A22,delxmc,2,0)*(Físico!M22),0)</f>
        <v>0</v>
      </c>
      <c r="O22" s="1">
        <f>IFERROR(VLOOKUP($A22,delxmc,2,0)*(Físico!N22),0)</f>
        <v>0</v>
      </c>
      <c r="P22" s="1">
        <f>IFERROR(VLOOKUP($A22,delxmc,2,0)*(Físico!O22),0)</f>
        <v>6000</v>
      </c>
      <c r="Q22" s="1">
        <f>IFERROR(VLOOKUP($A22,delxmc,2,0)*(Físico!P22),0)</f>
        <v>2000</v>
      </c>
      <c r="R22" s="1">
        <f>IFERROR(VLOOKUP($A22,delxmc,2,0)*(Físico!Q22),0)</f>
        <v>0</v>
      </c>
      <c r="S22" s="1">
        <f>IFERROR(VLOOKUP($A22,delxmc,2,0)*(Físico!R22),0)</f>
        <v>0</v>
      </c>
      <c r="T22" s="1">
        <f>IFERROR(VLOOKUP($A22,delxmc,2,0)*(Físico!S22),0)</f>
        <v>0</v>
      </c>
      <c r="U22" s="1">
        <f>IFERROR(VLOOKUP($A22,delxmc,2,0)*(Físico!T22),0)</f>
        <v>0</v>
      </c>
      <c r="V22" s="1">
        <f>IFERROR(VLOOKUP($A22,delxmc,2,0)*(Físico!U22),0)</f>
        <v>0</v>
      </c>
      <c r="W22" s="1">
        <f>IFERROR(VLOOKUP($A22,delxmc,2,0)*(Físico!V22),0)</f>
        <v>0</v>
      </c>
      <c r="X22" s="1">
        <f>IFERROR(VLOOKUP($A22,delxmc,2,0)*(Físico!W22),0)</f>
        <v>0</v>
      </c>
      <c r="Y22" s="1">
        <f t="shared" si="1"/>
        <v>12000</v>
      </c>
    </row>
    <row r="23" spans="1:25" x14ac:dyDescent="0.25">
      <c r="A23">
        <f t="shared" si="0"/>
        <v>41504003</v>
      </c>
      <c r="B23" t="s">
        <v>84</v>
      </c>
      <c r="C23" s="1">
        <f>IFERROR(VLOOKUP($A23,delxmc,2,0)*(Físico!B23),0)</f>
        <v>0</v>
      </c>
      <c r="D23" s="1">
        <f>IFERROR(VLOOKUP($A23,delxmc,2,0)*(Físico!C23),0)</f>
        <v>0</v>
      </c>
      <c r="E23" s="1">
        <f>IFERROR(VLOOKUP($A23,delxmc,2,0)*(Físico!D23),0)</f>
        <v>1300</v>
      </c>
      <c r="F23" s="1">
        <f>IFERROR(VLOOKUP($A23,delxmc,2,0)*(Físico!E23),0)</f>
        <v>0</v>
      </c>
      <c r="G23" s="1">
        <f>IFERROR(VLOOKUP($A23,delxmc,2,0)*(Físico!F23),0)</f>
        <v>0</v>
      </c>
      <c r="H23" s="1">
        <f>IFERROR(VLOOKUP($A23,delxmc,2,0)*(Físico!G23),0)</f>
        <v>0</v>
      </c>
      <c r="I23" s="1">
        <f>IFERROR(VLOOKUP($A23,delxmc,2,0)*(Físico!H23),0)</f>
        <v>0</v>
      </c>
      <c r="J23" s="1">
        <f>IFERROR(VLOOKUP($A23,delxmc,2,0)*(Físico!I23),0)</f>
        <v>0</v>
      </c>
      <c r="K23" s="1">
        <f>IFERROR(VLOOKUP($A23,delxmc,2,0)*(Físico!J23),0)</f>
        <v>1300</v>
      </c>
      <c r="L23" s="1">
        <f>IFERROR(VLOOKUP($A23,delxmc,2,0)*(Físico!K23),0)</f>
        <v>0</v>
      </c>
      <c r="M23" s="1">
        <f>IFERROR(VLOOKUP($A23,delxmc,2,0)*(Físico!L23),0)</f>
        <v>0</v>
      </c>
      <c r="N23" s="1">
        <f>IFERROR(VLOOKUP($A23,delxmc,2,0)*(Físico!M23),0)</f>
        <v>0</v>
      </c>
      <c r="O23" s="1">
        <f>IFERROR(VLOOKUP($A23,delxmc,2,0)*(Físico!N23),0)</f>
        <v>0</v>
      </c>
      <c r="P23" s="1">
        <f>IFERROR(VLOOKUP($A23,delxmc,2,0)*(Físico!O23),0)</f>
        <v>0</v>
      </c>
      <c r="Q23" s="1">
        <f>IFERROR(VLOOKUP($A23,delxmc,2,0)*(Físico!P23),0)</f>
        <v>0</v>
      </c>
      <c r="R23" s="1">
        <f>IFERROR(VLOOKUP($A23,delxmc,2,0)*(Físico!Q23),0)</f>
        <v>0</v>
      </c>
      <c r="S23" s="1">
        <f>IFERROR(VLOOKUP($A23,delxmc,2,0)*(Físico!R23),0)</f>
        <v>0</v>
      </c>
      <c r="T23" s="1">
        <f>IFERROR(VLOOKUP($A23,delxmc,2,0)*(Físico!S23),0)</f>
        <v>0</v>
      </c>
      <c r="U23" s="1">
        <f>IFERROR(VLOOKUP($A23,delxmc,2,0)*(Físico!T23),0)</f>
        <v>1300</v>
      </c>
      <c r="V23" s="1">
        <f>IFERROR(VLOOKUP($A23,delxmc,2,0)*(Físico!U23),0)</f>
        <v>0</v>
      </c>
      <c r="W23" s="1">
        <f>IFERROR(VLOOKUP($A23,delxmc,2,0)*(Físico!V23),0)</f>
        <v>0</v>
      </c>
      <c r="X23" s="1">
        <f>IFERROR(VLOOKUP($A23,delxmc,2,0)*(Físico!W23),0)</f>
        <v>0</v>
      </c>
      <c r="Y23" s="1">
        <f t="shared" si="1"/>
        <v>3900</v>
      </c>
    </row>
    <row r="24" spans="1:25" x14ac:dyDescent="0.25">
      <c r="A24">
        <f t="shared" si="0"/>
        <v>41601001</v>
      </c>
      <c r="B24" t="s">
        <v>37</v>
      </c>
      <c r="C24" s="1">
        <f>IFERROR(VLOOKUP($A24,delxmc,2,0)*(Físico!B24),0)</f>
        <v>0</v>
      </c>
      <c r="D24" s="1">
        <f>IFERROR(VLOOKUP($A24,delxmc,2,0)*(Físico!C24),0)</f>
        <v>0</v>
      </c>
      <c r="E24" s="1">
        <f>IFERROR(VLOOKUP($A24,delxmc,2,0)*(Físico!D24),0)</f>
        <v>0</v>
      </c>
      <c r="F24" s="1">
        <f>IFERROR(VLOOKUP($A24,delxmc,2,0)*(Físico!E24),0)</f>
        <v>0</v>
      </c>
      <c r="G24" s="1">
        <f>IFERROR(VLOOKUP($A24,delxmc,2,0)*(Físico!F24),0)</f>
        <v>0</v>
      </c>
      <c r="H24" s="1">
        <f>IFERROR(VLOOKUP($A24,delxmc,2,0)*(Físico!G24),0)</f>
        <v>0</v>
      </c>
      <c r="I24" s="1">
        <f>IFERROR(VLOOKUP($A24,delxmc,2,0)*(Físico!H24),0)</f>
        <v>0</v>
      </c>
      <c r="J24" s="1">
        <f>IFERROR(VLOOKUP($A24,delxmc,2,0)*(Físico!I24),0)</f>
        <v>0</v>
      </c>
      <c r="K24" s="1">
        <f>IFERROR(VLOOKUP($A24,delxmc,2,0)*(Físico!J24),0)</f>
        <v>0</v>
      </c>
      <c r="L24" s="1">
        <f>IFERROR(VLOOKUP($A24,delxmc,2,0)*(Físico!K24),0)</f>
        <v>0</v>
      </c>
      <c r="M24" s="1">
        <f>IFERROR(VLOOKUP($A24,delxmc,2,0)*(Físico!L24),0)</f>
        <v>0</v>
      </c>
      <c r="N24" s="1">
        <f>IFERROR(VLOOKUP($A24,delxmc,2,0)*(Físico!M24),0)</f>
        <v>0</v>
      </c>
      <c r="O24" s="1">
        <f>IFERROR(VLOOKUP($A24,delxmc,2,0)*(Físico!N24),0)</f>
        <v>0</v>
      </c>
      <c r="P24" s="1">
        <f>IFERROR(VLOOKUP($A24,delxmc,2,0)*(Físico!O24),0)</f>
        <v>839.28</v>
      </c>
      <c r="Q24" s="1">
        <f>IFERROR(VLOOKUP($A24,delxmc,2,0)*(Físico!P24),0)</f>
        <v>0</v>
      </c>
      <c r="R24" s="1">
        <f>IFERROR(VLOOKUP($A24,delxmc,2,0)*(Físico!Q24),0)</f>
        <v>0</v>
      </c>
      <c r="S24" s="1">
        <f>IFERROR(VLOOKUP($A24,delxmc,2,0)*(Físico!R24),0)</f>
        <v>0</v>
      </c>
      <c r="T24" s="1">
        <f>IFERROR(VLOOKUP($A24,delxmc,2,0)*(Físico!S24),0)</f>
        <v>0</v>
      </c>
      <c r="U24" s="1">
        <f>IFERROR(VLOOKUP($A24,delxmc,2,0)*(Físico!T24),0)</f>
        <v>0</v>
      </c>
      <c r="V24" s="1">
        <f>IFERROR(VLOOKUP($A24,delxmc,2,0)*(Físico!U24),0)</f>
        <v>0</v>
      </c>
      <c r="W24" s="1">
        <f>IFERROR(VLOOKUP($A24,delxmc,2,0)*(Físico!V24),0)</f>
        <v>0</v>
      </c>
      <c r="X24" s="1">
        <f>IFERROR(VLOOKUP($A24,delxmc,2,0)*(Físico!W24),0)</f>
        <v>0</v>
      </c>
      <c r="Y24" s="1">
        <f t="shared" si="1"/>
        <v>839.28</v>
      </c>
    </row>
    <row r="25" spans="1:25" x14ac:dyDescent="0.25">
      <c r="A25">
        <f t="shared" si="0"/>
        <v>41601002</v>
      </c>
      <c r="B25" t="s">
        <v>85</v>
      </c>
      <c r="C25" s="1">
        <f>IFERROR(VLOOKUP($A25,delxmc,2,0)*(Físico!B25),0)</f>
        <v>0</v>
      </c>
      <c r="D25" s="1">
        <f>IFERROR(VLOOKUP($A25,delxmc,2,0)*(Físico!C25),0)</f>
        <v>0</v>
      </c>
      <c r="E25" s="1">
        <f>IFERROR(VLOOKUP($A25,delxmc,2,0)*(Físico!D25),0)</f>
        <v>0</v>
      </c>
      <c r="F25" s="1">
        <f>IFERROR(VLOOKUP($A25,delxmc,2,0)*(Físico!E25),0)</f>
        <v>0</v>
      </c>
      <c r="G25" s="1">
        <f>IFERROR(VLOOKUP($A25,delxmc,2,0)*(Físico!F25),0)</f>
        <v>0</v>
      </c>
      <c r="H25" s="1">
        <f>IFERROR(VLOOKUP($A25,delxmc,2,0)*(Físico!G25),0)</f>
        <v>0</v>
      </c>
      <c r="I25" s="1">
        <f>IFERROR(VLOOKUP($A25,delxmc,2,0)*(Físico!H25),0)</f>
        <v>4062.45</v>
      </c>
      <c r="J25" s="1">
        <f>IFERROR(VLOOKUP($A25,delxmc,2,0)*(Físico!I25),0)</f>
        <v>0</v>
      </c>
      <c r="K25" s="1">
        <f>IFERROR(VLOOKUP($A25,delxmc,2,0)*(Físico!J25),0)</f>
        <v>0</v>
      </c>
      <c r="L25" s="1">
        <f>IFERROR(VLOOKUP($A25,delxmc,2,0)*(Físico!K25),0)</f>
        <v>0</v>
      </c>
      <c r="M25" s="1">
        <f>IFERROR(VLOOKUP($A25,delxmc,2,0)*(Físico!L25),0)</f>
        <v>0</v>
      </c>
      <c r="N25" s="1">
        <f>IFERROR(VLOOKUP($A25,delxmc,2,0)*(Físico!M25),0)</f>
        <v>0</v>
      </c>
      <c r="O25" s="1">
        <f>IFERROR(VLOOKUP($A25,delxmc,2,0)*(Físico!N25),0)</f>
        <v>0</v>
      </c>
      <c r="P25" s="1">
        <f>IFERROR(VLOOKUP($A25,delxmc,2,0)*(Físico!O25),0)</f>
        <v>0</v>
      </c>
      <c r="Q25" s="1">
        <f>IFERROR(VLOOKUP($A25,delxmc,2,0)*(Físico!P25),0)</f>
        <v>0</v>
      </c>
      <c r="R25" s="1">
        <f>IFERROR(VLOOKUP($A25,delxmc,2,0)*(Físico!Q25),0)</f>
        <v>0</v>
      </c>
      <c r="S25" s="1">
        <f>IFERROR(VLOOKUP($A25,delxmc,2,0)*(Físico!R25),0)</f>
        <v>0</v>
      </c>
      <c r="T25" s="1">
        <f>IFERROR(VLOOKUP($A25,delxmc,2,0)*(Físico!S25),0)</f>
        <v>0</v>
      </c>
      <c r="U25" s="1">
        <f>IFERROR(VLOOKUP($A25,delxmc,2,0)*(Físico!T25),0)</f>
        <v>0</v>
      </c>
      <c r="V25" s="1">
        <f>IFERROR(VLOOKUP($A25,delxmc,2,0)*(Físico!U25),0)</f>
        <v>0</v>
      </c>
      <c r="W25" s="1">
        <f>IFERROR(VLOOKUP($A25,delxmc,2,0)*(Físico!V25),0)</f>
        <v>0</v>
      </c>
      <c r="X25" s="1">
        <f>IFERROR(VLOOKUP($A25,delxmc,2,0)*(Físico!W25),0)</f>
        <v>0</v>
      </c>
      <c r="Y25" s="1">
        <f t="shared" si="1"/>
        <v>4062.45</v>
      </c>
    </row>
    <row r="26" spans="1:25" x14ac:dyDescent="0.25">
      <c r="A26">
        <f t="shared" si="0"/>
        <v>41601007</v>
      </c>
      <c r="B26" t="s">
        <v>38</v>
      </c>
      <c r="C26" s="1">
        <f>IFERROR(VLOOKUP($A26,delxmc,2,0)*(Físico!B26),0)</f>
        <v>0</v>
      </c>
      <c r="D26" s="1">
        <f>IFERROR(VLOOKUP($A26,delxmc,2,0)*(Físico!C26),0)</f>
        <v>0</v>
      </c>
      <c r="E26" s="1">
        <f>IFERROR(VLOOKUP($A26,delxmc,2,0)*(Físico!D26),0)</f>
        <v>3506.6</v>
      </c>
      <c r="F26" s="1">
        <f>IFERROR(VLOOKUP($A26,delxmc,2,0)*(Físico!E26),0)</f>
        <v>0</v>
      </c>
      <c r="G26" s="1">
        <f>IFERROR(VLOOKUP($A26,delxmc,2,0)*(Físico!F26),0)</f>
        <v>0</v>
      </c>
      <c r="H26" s="1">
        <f>IFERROR(VLOOKUP($A26,delxmc,2,0)*(Físico!G26),0)</f>
        <v>0</v>
      </c>
      <c r="I26" s="1">
        <f>IFERROR(VLOOKUP($A26,delxmc,2,0)*(Físico!H26),0)</f>
        <v>0</v>
      </c>
      <c r="J26" s="1">
        <f>IFERROR(VLOOKUP($A26,delxmc,2,0)*(Físico!I26),0)</f>
        <v>0</v>
      </c>
      <c r="K26" s="1">
        <f>IFERROR(VLOOKUP($A26,delxmc,2,0)*(Físico!J26),0)</f>
        <v>0</v>
      </c>
      <c r="L26" s="1">
        <f>IFERROR(VLOOKUP($A26,delxmc,2,0)*(Físico!K26),0)</f>
        <v>0</v>
      </c>
      <c r="M26" s="1">
        <f>IFERROR(VLOOKUP($A26,delxmc,2,0)*(Físico!L26),0)</f>
        <v>0</v>
      </c>
      <c r="N26" s="1">
        <f>IFERROR(VLOOKUP($A26,delxmc,2,0)*(Físico!M26),0)</f>
        <v>0</v>
      </c>
      <c r="O26" s="1">
        <f>IFERROR(VLOOKUP($A26,delxmc,2,0)*(Físico!N26),0)</f>
        <v>0</v>
      </c>
      <c r="P26" s="1">
        <f>IFERROR(VLOOKUP($A26,delxmc,2,0)*(Físico!O26),0)</f>
        <v>0</v>
      </c>
      <c r="Q26" s="1">
        <f>IFERROR(VLOOKUP($A26,delxmc,2,0)*(Físico!P26),0)</f>
        <v>0</v>
      </c>
      <c r="R26" s="1">
        <f>IFERROR(VLOOKUP($A26,delxmc,2,0)*(Físico!Q26),0)</f>
        <v>1753.3</v>
      </c>
      <c r="S26" s="1">
        <f>IFERROR(VLOOKUP($A26,delxmc,2,0)*(Físico!R26),0)</f>
        <v>1753.3</v>
      </c>
      <c r="T26" s="1">
        <f>IFERROR(VLOOKUP($A26,delxmc,2,0)*(Físico!S26),0)</f>
        <v>0</v>
      </c>
      <c r="U26" s="1">
        <f>IFERROR(VLOOKUP($A26,delxmc,2,0)*(Físico!T26),0)</f>
        <v>0</v>
      </c>
      <c r="V26" s="1">
        <f>IFERROR(VLOOKUP($A26,delxmc,2,0)*(Físico!U26),0)</f>
        <v>0</v>
      </c>
      <c r="W26" s="1">
        <f>IFERROR(VLOOKUP($A26,delxmc,2,0)*(Físico!V26),0)</f>
        <v>0</v>
      </c>
      <c r="X26" s="1">
        <f>IFERROR(VLOOKUP($A26,delxmc,2,0)*(Físico!W26),0)</f>
        <v>0</v>
      </c>
      <c r="Y26" s="1">
        <f t="shared" si="1"/>
        <v>7013.2</v>
      </c>
    </row>
    <row r="27" spans="1:25" x14ac:dyDescent="0.25">
      <c r="A27">
        <f t="shared" si="0"/>
        <v>41601011</v>
      </c>
      <c r="B27" t="s">
        <v>39</v>
      </c>
      <c r="C27" s="1">
        <f>IFERROR(VLOOKUP($A27,delxmc,2,0)*(Físico!B27),0)</f>
        <v>0</v>
      </c>
      <c r="D27" s="1">
        <f>IFERROR(VLOOKUP($A27,delxmc,2,0)*(Físico!C27),0)</f>
        <v>0</v>
      </c>
      <c r="E27" s="1">
        <f>IFERROR(VLOOKUP($A27,delxmc,2,0)*(Físico!D27),0)</f>
        <v>0</v>
      </c>
      <c r="F27" s="1">
        <f>IFERROR(VLOOKUP($A27,delxmc,2,0)*(Físico!E27),0)</f>
        <v>0</v>
      </c>
      <c r="G27" s="1">
        <f>IFERROR(VLOOKUP($A27,delxmc,2,0)*(Físico!F27),0)</f>
        <v>0</v>
      </c>
      <c r="H27" s="1">
        <f>IFERROR(VLOOKUP($A27,delxmc,2,0)*(Físico!G27),0)</f>
        <v>0</v>
      </c>
      <c r="I27" s="1">
        <f>IFERROR(VLOOKUP($A27,delxmc,2,0)*(Físico!H27),0)</f>
        <v>852.49</v>
      </c>
      <c r="J27" s="1">
        <f>IFERROR(VLOOKUP($A27,delxmc,2,0)*(Físico!I27),0)</f>
        <v>0</v>
      </c>
      <c r="K27" s="1">
        <f>IFERROR(VLOOKUP($A27,delxmc,2,0)*(Físico!J27),0)</f>
        <v>0</v>
      </c>
      <c r="L27" s="1">
        <f>IFERROR(VLOOKUP($A27,delxmc,2,0)*(Físico!K27),0)</f>
        <v>0</v>
      </c>
      <c r="M27" s="1">
        <f>IFERROR(VLOOKUP($A27,delxmc,2,0)*(Físico!L27),0)</f>
        <v>0</v>
      </c>
      <c r="N27" s="1">
        <f>IFERROR(VLOOKUP($A27,delxmc,2,0)*(Físico!M27),0)</f>
        <v>0</v>
      </c>
      <c r="O27" s="1">
        <f>IFERROR(VLOOKUP($A27,delxmc,2,0)*(Físico!N27),0)</f>
        <v>0</v>
      </c>
      <c r="P27" s="1">
        <f>IFERROR(VLOOKUP($A27,delxmc,2,0)*(Físico!O27),0)</f>
        <v>0</v>
      </c>
      <c r="Q27" s="1">
        <f>IFERROR(VLOOKUP($A27,delxmc,2,0)*(Físico!P27),0)</f>
        <v>0</v>
      </c>
      <c r="R27" s="1">
        <f>IFERROR(VLOOKUP($A27,delxmc,2,0)*(Físico!Q27),0)</f>
        <v>852.49</v>
      </c>
      <c r="S27" s="1">
        <f>IFERROR(VLOOKUP($A27,delxmc,2,0)*(Físico!R27),0)</f>
        <v>852.49</v>
      </c>
      <c r="T27" s="1">
        <f>IFERROR(VLOOKUP($A27,delxmc,2,0)*(Físico!S27),0)</f>
        <v>0</v>
      </c>
      <c r="U27" s="1">
        <f>IFERROR(VLOOKUP($A27,delxmc,2,0)*(Físico!T27),0)</f>
        <v>0</v>
      </c>
      <c r="V27" s="1">
        <f>IFERROR(VLOOKUP($A27,delxmc,2,0)*(Físico!U27),0)</f>
        <v>0</v>
      </c>
      <c r="W27" s="1">
        <f>IFERROR(VLOOKUP($A27,delxmc,2,0)*(Físico!V27),0)</f>
        <v>0</v>
      </c>
      <c r="X27" s="1">
        <f>IFERROR(VLOOKUP($A27,delxmc,2,0)*(Físico!W27),0)</f>
        <v>0</v>
      </c>
      <c r="Y27" s="1">
        <f t="shared" si="1"/>
        <v>2557.4700000000003</v>
      </c>
    </row>
    <row r="28" spans="1:25" x14ac:dyDescent="0.25">
      <c r="A28">
        <f t="shared" si="0"/>
        <v>41601012</v>
      </c>
      <c r="B28" t="s">
        <v>40</v>
      </c>
      <c r="C28" s="1">
        <f>IFERROR(VLOOKUP($A28,delxmc,2,0)*(Físico!B28),0)</f>
        <v>0</v>
      </c>
      <c r="D28" s="1">
        <f>IFERROR(VLOOKUP($A28,delxmc,2,0)*(Físico!C28),0)</f>
        <v>0</v>
      </c>
      <c r="E28" s="1">
        <f>IFERROR(VLOOKUP($A28,delxmc,2,0)*(Físico!D28),0)</f>
        <v>0</v>
      </c>
      <c r="F28" s="1">
        <f>IFERROR(VLOOKUP($A28,delxmc,2,0)*(Físico!E28),0)</f>
        <v>0</v>
      </c>
      <c r="G28" s="1">
        <f>IFERROR(VLOOKUP($A28,delxmc,2,0)*(Físico!F28),0)</f>
        <v>0</v>
      </c>
      <c r="H28" s="1">
        <f>IFERROR(VLOOKUP($A28,delxmc,2,0)*(Físico!G28),0)</f>
        <v>0</v>
      </c>
      <c r="I28" s="1">
        <f>IFERROR(VLOOKUP($A28,delxmc,2,0)*(Físico!H28),0)</f>
        <v>11949.869999999999</v>
      </c>
      <c r="J28" s="1">
        <f>IFERROR(VLOOKUP($A28,delxmc,2,0)*(Físico!I28),0)</f>
        <v>0</v>
      </c>
      <c r="K28" s="1">
        <f>IFERROR(VLOOKUP($A28,delxmc,2,0)*(Físico!J28),0)</f>
        <v>0</v>
      </c>
      <c r="L28" s="1">
        <f>IFERROR(VLOOKUP($A28,delxmc,2,0)*(Físico!K28),0)</f>
        <v>3983.29</v>
      </c>
      <c r="M28" s="1">
        <f>IFERROR(VLOOKUP($A28,delxmc,2,0)*(Físico!L28),0)</f>
        <v>0</v>
      </c>
      <c r="N28" s="1">
        <f>IFERROR(VLOOKUP($A28,delxmc,2,0)*(Físico!M28),0)</f>
        <v>0</v>
      </c>
      <c r="O28" s="1">
        <f>IFERROR(VLOOKUP($A28,delxmc,2,0)*(Físico!N28),0)</f>
        <v>0</v>
      </c>
      <c r="P28" s="1">
        <f>IFERROR(VLOOKUP($A28,delxmc,2,0)*(Físico!O28),0)</f>
        <v>0</v>
      </c>
      <c r="Q28" s="1">
        <f>IFERROR(VLOOKUP($A28,delxmc,2,0)*(Físico!P28),0)</f>
        <v>0</v>
      </c>
      <c r="R28" s="1">
        <f>IFERROR(VLOOKUP($A28,delxmc,2,0)*(Físico!Q28),0)</f>
        <v>3983.29</v>
      </c>
      <c r="S28" s="1">
        <f>IFERROR(VLOOKUP($A28,delxmc,2,0)*(Físico!R28),0)</f>
        <v>3983.29</v>
      </c>
      <c r="T28" s="1">
        <f>IFERROR(VLOOKUP($A28,delxmc,2,0)*(Físico!S28),0)</f>
        <v>0</v>
      </c>
      <c r="U28" s="1">
        <f>IFERROR(VLOOKUP($A28,delxmc,2,0)*(Físico!T28),0)</f>
        <v>0</v>
      </c>
      <c r="V28" s="1">
        <f>IFERROR(VLOOKUP($A28,delxmc,2,0)*(Físico!U28),0)</f>
        <v>0</v>
      </c>
      <c r="W28" s="1">
        <f>IFERROR(VLOOKUP($A28,delxmc,2,0)*(Físico!V28),0)</f>
        <v>0</v>
      </c>
      <c r="X28" s="1">
        <f>IFERROR(VLOOKUP($A28,delxmc,2,0)*(Físico!W28),0)</f>
        <v>0</v>
      </c>
      <c r="Y28" s="1">
        <f t="shared" si="1"/>
        <v>23899.74</v>
      </c>
    </row>
    <row r="29" spans="1:25" x14ac:dyDescent="0.25">
      <c r="A29">
        <f t="shared" si="0"/>
        <v>41601013</v>
      </c>
      <c r="B29" t="s">
        <v>41</v>
      </c>
      <c r="C29" s="1">
        <f>IFERROR(VLOOKUP($A29,delxmc,2,0)*(Físico!B29),0)</f>
        <v>0</v>
      </c>
      <c r="D29" s="1">
        <f>IFERROR(VLOOKUP($A29,delxmc,2,0)*(Físico!C29),0)</f>
        <v>0</v>
      </c>
      <c r="E29" s="1">
        <f>IFERROR(VLOOKUP($A29,delxmc,2,0)*(Físico!D29),0)</f>
        <v>17665.04</v>
      </c>
      <c r="F29" s="1">
        <f>IFERROR(VLOOKUP($A29,delxmc,2,0)*(Físico!E29),0)</f>
        <v>0</v>
      </c>
      <c r="G29" s="1">
        <f>IFERROR(VLOOKUP($A29,delxmc,2,0)*(Físico!F29),0)</f>
        <v>0</v>
      </c>
      <c r="H29" s="1">
        <f>IFERROR(VLOOKUP($A29,delxmc,2,0)*(Físico!G29),0)</f>
        <v>0</v>
      </c>
      <c r="I29" s="1">
        <f>IFERROR(VLOOKUP($A29,delxmc,2,0)*(Físico!H29),0)</f>
        <v>0</v>
      </c>
      <c r="J29" s="1">
        <f>IFERROR(VLOOKUP($A29,delxmc,2,0)*(Físico!I29),0)</f>
        <v>0</v>
      </c>
      <c r="K29" s="1">
        <f>IFERROR(VLOOKUP($A29,delxmc,2,0)*(Físico!J29),0)</f>
        <v>0</v>
      </c>
      <c r="L29" s="1">
        <f>IFERROR(VLOOKUP($A29,delxmc,2,0)*(Físico!K29),0)</f>
        <v>0</v>
      </c>
      <c r="M29" s="1">
        <f>IFERROR(VLOOKUP($A29,delxmc,2,0)*(Físico!L29),0)</f>
        <v>0</v>
      </c>
      <c r="N29" s="1">
        <f>IFERROR(VLOOKUP($A29,delxmc,2,0)*(Físico!M29),0)</f>
        <v>0</v>
      </c>
      <c r="O29" s="1">
        <f>IFERROR(VLOOKUP($A29,delxmc,2,0)*(Físico!N29),0)</f>
        <v>0</v>
      </c>
      <c r="P29" s="1">
        <f>IFERROR(VLOOKUP($A29,delxmc,2,0)*(Físico!O29),0)</f>
        <v>0</v>
      </c>
      <c r="Q29" s="1">
        <f>IFERROR(VLOOKUP($A29,delxmc,2,0)*(Físico!P29),0)</f>
        <v>0</v>
      </c>
      <c r="R29" s="1">
        <f>IFERROR(VLOOKUP($A29,delxmc,2,0)*(Físico!Q29),0)</f>
        <v>30913.82</v>
      </c>
      <c r="S29" s="1">
        <f>IFERROR(VLOOKUP($A29,delxmc,2,0)*(Físico!R29),0)</f>
        <v>4416.26</v>
      </c>
      <c r="T29" s="1">
        <f>IFERROR(VLOOKUP($A29,delxmc,2,0)*(Físico!S29),0)</f>
        <v>0</v>
      </c>
      <c r="U29" s="1">
        <f>IFERROR(VLOOKUP($A29,delxmc,2,0)*(Físico!T29),0)</f>
        <v>0</v>
      </c>
      <c r="V29" s="1">
        <f>IFERROR(VLOOKUP($A29,delxmc,2,0)*(Físico!U29),0)</f>
        <v>0</v>
      </c>
      <c r="W29" s="1">
        <f>IFERROR(VLOOKUP($A29,delxmc,2,0)*(Físico!V29),0)</f>
        <v>0</v>
      </c>
      <c r="X29" s="1">
        <f>IFERROR(VLOOKUP($A29,delxmc,2,0)*(Físico!W29),0)</f>
        <v>0</v>
      </c>
      <c r="Y29" s="1">
        <f t="shared" si="1"/>
        <v>52995.12</v>
      </c>
    </row>
    <row r="30" spans="1:25" x14ac:dyDescent="0.25">
      <c r="A30">
        <f t="shared" si="0"/>
        <v>41601016</v>
      </c>
      <c r="B30" t="s">
        <v>86</v>
      </c>
      <c r="C30" s="1">
        <f>IFERROR(VLOOKUP($A30,delxmc,2,0)*(Físico!B30),0)</f>
        <v>0</v>
      </c>
      <c r="D30" s="1">
        <f>IFERROR(VLOOKUP($A30,delxmc,2,0)*(Físico!C30),0)</f>
        <v>0</v>
      </c>
      <c r="E30" s="1">
        <f>IFERROR(VLOOKUP($A30,delxmc,2,0)*(Físico!D30),0)</f>
        <v>12840.54</v>
      </c>
      <c r="F30" s="1">
        <f>IFERROR(VLOOKUP($A30,delxmc,2,0)*(Físico!E30),0)</f>
        <v>0</v>
      </c>
      <c r="G30" s="1">
        <f>IFERROR(VLOOKUP($A30,delxmc,2,0)*(Físico!F30),0)</f>
        <v>0</v>
      </c>
      <c r="H30" s="1">
        <f>IFERROR(VLOOKUP($A30,delxmc,2,0)*(Físico!G30),0)</f>
        <v>0</v>
      </c>
      <c r="I30" s="1">
        <f>IFERROR(VLOOKUP($A30,delxmc,2,0)*(Físico!H30),0)</f>
        <v>0</v>
      </c>
      <c r="J30" s="1">
        <f>IFERROR(VLOOKUP($A30,delxmc,2,0)*(Físico!I30),0)</f>
        <v>0</v>
      </c>
      <c r="K30" s="1">
        <f>IFERROR(VLOOKUP($A30,delxmc,2,0)*(Físico!J30),0)</f>
        <v>0</v>
      </c>
      <c r="L30" s="1">
        <f>IFERROR(VLOOKUP($A30,delxmc,2,0)*(Físico!K30),0)</f>
        <v>0</v>
      </c>
      <c r="M30" s="1">
        <f>IFERROR(VLOOKUP($A30,delxmc,2,0)*(Físico!L30),0)</f>
        <v>0</v>
      </c>
      <c r="N30" s="1">
        <f>IFERROR(VLOOKUP($A30,delxmc,2,0)*(Físico!M30),0)</f>
        <v>0</v>
      </c>
      <c r="O30" s="1">
        <f>IFERROR(VLOOKUP($A30,delxmc,2,0)*(Físico!N30),0)</f>
        <v>0</v>
      </c>
      <c r="P30" s="1">
        <f>IFERROR(VLOOKUP($A30,delxmc,2,0)*(Físico!O30),0)</f>
        <v>0</v>
      </c>
      <c r="Q30" s="1">
        <f>IFERROR(VLOOKUP($A30,delxmc,2,0)*(Físico!P30),0)</f>
        <v>0</v>
      </c>
      <c r="R30" s="1">
        <f>IFERROR(VLOOKUP($A30,delxmc,2,0)*(Físico!Q30),0)</f>
        <v>0</v>
      </c>
      <c r="S30" s="1">
        <f>IFERROR(VLOOKUP($A30,delxmc,2,0)*(Físico!R30),0)</f>
        <v>4280.18</v>
      </c>
      <c r="T30" s="1">
        <f>IFERROR(VLOOKUP($A30,delxmc,2,0)*(Físico!S30),0)</f>
        <v>0</v>
      </c>
      <c r="U30" s="1">
        <f>IFERROR(VLOOKUP($A30,delxmc,2,0)*(Físico!T30),0)</f>
        <v>0</v>
      </c>
      <c r="V30" s="1">
        <f>IFERROR(VLOOKUP($A30,delxmc,2,0)*(Físico!U30),0)</f>
        <v>0</v>
      </c>
      <c r="W30" s="1">
        <f>IFERROR(VLOOKUP($A30,delxmc,2,0)*(Físico!V30),0)</f>
        <v>0</v>
      </c>
      <c r="X30" s="1">
        <f>IFERROR(VLOOKUP($A30,delxmc,2,0)*(Físico!W30),0)</f>
        <v>0</v>
      </c>
      <c r="Y30" s="1">
        <f t="shared" si="1"/>
        <v>17120.72</v>
      </c>
    </row>
    <row r="31" spans="1:25" x14ac:dyDescent="0.25">
      <c r="A31">
        <f t="shared" si="0"/>
        <v>41601017</v>
      </c>
      <c r="B31" t="s">
        <v>87</v>
      </c>
      <c r="C31" s="1">
        <f>IFERROR(VLOOKUP($A31,delxmc,2,0)*(Físico!B31),0)</f>
        <v>0</v>
      </c>
      <c r="D31" s="1">
        <f>IFERROR(VLOOKUP($A31,delxmc,2,0)*(Físico!C31),0)</f>
        <v>0</v>
      </c>
      <c r="E31" s="1">
        <f>IFERROR(VLOOKUP($A31,delxmc,2,0)*(Físico!D31),0)</f>
        <v>7282.9400000000005</v>
      </c>
      <c r="F31" s="1">
        <f>IFERROR(VLOOKUP($A31,delxmc,2,0)*(Físico!E31),0)</f>
        <v>0</v>
      </c>
      <c r="G31" s="1">
        <f>IFERROR(VLOOKUP($A31,delxmc,2,0)*(Físico!F31),0)</f>
        <v>0</v>
      </c>
      <c r="H31" s="1">
        <f>IFERROR(VLOOKUP($A31,delxmc,2,0)*(Físico!G31),0)</f>
        <v>0</v>
      </c>
      <c r="I31" s="1">
        <f>IFERROR(VLOOKUP($A31,delxmc,2,0)*(Físico!H31),0)</f>
        <v>6242.52</v>
      </c>
      <c r="J31" s="1">
        <f>IFERROR(VLOOKUP($A31,delxmc,2,0)*(Físico!I31),0)</f>
        <v>0</v>
      </c>
      <c r="K31" s="1">
        <f>IFERROR(VLOOKUP($A31,delxmc,2,0)*(Físico!J31),0)</f>
        <v>0</v>
      </c>
      <c r="L31" s="1">
        <f>IFERROR(VLOOKUP($A31,delxmc,2,0)*(Físico!K31),0)</f>
        <v>0</v>
      </c>
      <c r="M31" s="1">
        <f>IFERROR(VLOOKUP($A31,delxmc,2,0)*(Físico!L31),0)</f>
        <v>0</v>
      </c>
      <c r="N31" s="1">
        <f>IFERROR(VLOOKUP($A31,delxmc,2,0)*(Físico!M31),0)</f>
        <v>0</v>
      </c>
      <c r="O31" s="1">
        <f>IFERROR(VLOOKUP($A31,delxmc,2,0)*(Físico!N31),0)</f>
        <v>0</v>
      </c>
      <c r="P31" s="1">
        <f>IFERROR(VLOOKUP($A31,delxmc,2,0)*(Físico!O31),0)</f>
        <v>2080.84</v>
      </c>
      <c r="Q31" s="1">
        <f>IFERROR(VLOOKUP($A31,delxmc,2,0)*(Físico!P31),0)</f>
        <v>0</v>
      </c>
      <c r="R31" s="1">
        <f>IFERROR(VLOOKUP($A31,delxmc,2,0)*(Físico!Q31),0)</f>
        <v>8323.36</v>
      </c>
      <c r="S31" s="1">
        <f>IFERROR(VLOOKUP($A31,delxmc,2,0)*(Físico!R31),0)</f>
        <v>2080.84</v>
      </c>
      <c r="T31" s="1">
        <f>IFERROR(VLOOKUP($A31,delxmc,2,0)*(Físico!S31),0)</f>
        <v>0</v>
      </c>
      <c r="U31" s="1">
        <f>IFERROR(VLOOKUP($A31,delxmc,2,0)*(Físico!T31),0)</f>
        <v>0</v>
      </c>
      <c r="V31" s="1">
        <f>IFERROR(VLOOKUP($A31,delxmc,2,0)*(Físico!U31),0)</f>
        <v>0</v>
      </c>
      <c r="W31" s="1">
        <f>IFERROR(VLOOKUP($A31,delxmc,2,0)*(Físico!V31),0)</f>
        <v>0</v>
      </c>
      <c r="X31" s="1">
        <f>IFERROR(VLOOKUP($A31,delxmc,2,0)*(Físico!W31),0)</f>
        <v>0</v>
      </c>
      <c r="Y31" s="1">
        <f t="shared" si="1"/>
        <v>26010.500000000004</v>
      </c>
    </row>
    <row r="32" spans="1:25" x14ac:dyDescent="0.25">
      <c r="A32">
        <f t="shared" si="0"/>
        <v>41601020</v>
      </c>
      <c r="B32" t="s">
        <v>42</v>
      </c>
      <c r="C32" s="1">
        <f>IFERROR(VLOOKUP($A32,delxmc,2,0)*(Físico!B32),0)</f>
        <v>0</v>
      </c>
      <c r="D32" s="1">
        <f>IFERROR(VLOOKUP($A32,delxmc,2,0)*(Físico!C32),0)</f>
        <v>0</v>
      </c>
      <c r="E32" s="1">
        <f>IFERROR(VLOOKUP($A32,delxmc,2,0)*(Físico!D32),0)</f>
        <v>0</v>
      </c>
      <c r="F32" s="1">
        <f>IFERROR(VLOOKUP($A32,delxmc,2,0)*(Físico!E32),0)</f>
        <v>0</v>
      </c>
      <c r="G32" s="1">
        <f>IFERROR(VLOOKUP($A32,delxmc,2,0)*(Físico!F32),0)</f>
        <v>0</v>
      </c>
      <c r="H32" s="1">
        <f>IFERROR(VLOOKUP($A32,delxmc,2,0)*(Físico!G32),0)</f>
        <v>0</v>
      </c>
      <c r="I32" s="1">
        <f>IFERROR(VLOOKUP($A32,delxmc,2,0)*(Físico!H32),0)</f>
        <v>0</v>
      </c>
      <c r="J32" s="1">
        <f>IFERROR(VLOOKUP($A32,delxmc,2,0)*(Físico!I32),0)</f>
        <v>0</v>
      </c>
      <c r="K32" s="1">
        <f>IFERROR(VLOOKUP($A32,delxmc,2,0)*(Físico!J32),0)</f>
        <v>0</v>
      </c>
      <c r="L32" s="1">
        <f>IFERROR(VLOOKUP($A32,delxmc,2,0)*(Físico!K32),0)</f>
        <v>0</v>
      </c>
      <c r="M32" s="1">
        <f>IFERROR(VLOOKUP($A32,delxmc,2,0)*(Físico!L32),0)</f>
        <v>0</v>
      </c>
      <c r="N32" s="1">
        <f>IFERROR(VLOOKUP($A32,delxmc,2,0)*(Físico!M32),0)</f>
        <v>0</v>
      </c>
      <c r="O32" s="1">
        <f>IFERROR(VLOOKUP($A32,delxmc,2,0)*(Físico!N32),0)</f>
        <v>0</v>
      </c>
      <c r="P32" s="1">
        <f>IFERROR(VLOOKUP($A32,delxmc,2,0)*(Físico!O32),0)</f>
        <v>0</v>
      </c>
      <c r="Q32" s="1">
        <f>IFERROR(VLOOKUP($A32,delxmc,2,0)*(Físico!P32),0)</f>
        <v>0</v>
      </c>
      <c r="R32" s="1">
        <f>IFERROR(VLOOKUP($A32,delxmc,2,0)*(Físico!Q32),0)</f>
        <v>0</v>
      </c>
      <c r="S32" s="1">
        <f>IFERROR(VLOOKUP($A32,delxmc,2,0)*(Físico!R32),0)</f>
        <v>2711.1</v>
      </c>
      <c r="T32" s="1">
        <f>IFERROR(VLOOKUP($A32,delxmc,2,0)*(Físico!S32),0)</f>
        <v>0</v>
      </c>
      <c r="U32" s="1">
        <f>IFERROR(VLOOKUP($A32,delxmc,2,0)*(Físico!T32),0)</f>
        <v>0</v>
      </c>
      <c r="V32" s="1">
        <f>IFERROR(VLOOKUP($A32,delxmc,2,0)*(Físico!U32),0)</f>
        <v>0</v>
      </c>
      <c r="W32" s="1">
        <f>IFERROR(VLOOKUP($A32,delxmc,2,0)*(Físico!V32),0)</f>
        <v>0</v>
      </c>
      <c r="X32" s="1">
        <f>IFERROR(VLOOKUP($A32,delxmc,2,0)*(Físico!W32),0)</f>
        <v>0</v>
      </c>
      <c r="Y32" s="1">
        <f t="shared" si="1"/>
        <v>2711.1</v>
      </c>
    </row>
    <row r="33" spans="1:25" x14ac:dyDescent="0.25">
      <c r="A33">
        <f t="shared" si="0"/>
        <v>41601021</v>
      </c>
      <c r="B33" t="s">
        <v>43</v>
      </c>
      <c r="C33" s="1">
        <f>IFERROR(VLOOKUP($A33,delxmc,2,0)*(Físico!B33),0)</f>
        <v>0</v>
      </c>
      <c r="D33" s="1">
        <f>IFERROR(VLOOKUP($A33,delxmc,2,0)*(Físico!C33),0)</f>
        <v>0</v>
      </c>
      <c r="E33" s="1">
        <f>IFERROR(VLOOKUP($A33,delxmc,2,0)*(Físico!D33),0)</f>
        <v>0</v>
      </c>
      <c r="F33" s="1">
        <f>IFERROR(VLOOKUP($A33,delxmc,2,0)*(Físico!E33),0)</f>
        <v>0</v>
      </c>
      <c r="G33" s="1">
        <f>IFERROR(VLOOKUP($A33,delxmc,2,0)*(Físico!F33),0)</f>
        <v>0</v>
      </c>
      <c r="H33" s="1">
        <f>IFERROR(VLOOKUP($A33,delxmc,2,0)*(Físico!G33),0)</f>
        <v>0</v>
      </c>
      <c r="I33" s="1">
        <f>IFERROR(VLOOKUP($A33,delxmc,2,0)*(Físico!H33),0)</f>
        <v>2279.2800000000002</v>
      </c>
      <c r="J33" s="1">
        <f>IFERROR(VLOOKUP($A33,delxmc,2,0)*(Físico!I33),0)</f>
        <v>0</v>
      </c>
      <c r="K33" s="1">
        <f>IFERROR(VLOOKUP($A33,delxmc,2,0)*(Físico!J33),0)</f>
        <v>0</v>
      </c>
      <c r="L33" s="1">
        <f>IFERROR(VLOOKUP($A33,delxmc,2,0)*(Físico!K33),0)</f>
        <v>0</v>
      </c>
      <c r="M33" s="1">
        <f>IFERROR(VLOOKUP($A33,delxmc,2,0)*(Físico!L33),0)</f>
        <v>0</v>
      </c>
      <c r="N33" s="1">
        <f>IFERROR(VLOOKUP($A33,delxmc,2,0)*(Físico!M33),0)</f>
        <v>0</v>
      </c>
      <c r="O33" s="1">
        <f>IFERROR(VLOOKUP($A33,delxmc,2,0)*(Físico!N33),0)</f>
        <v>0</v>
      </c>
      <c r="P33" s="1">
        <f>IFERROR(VLOOKUP($A33,delxmc,2,0)*(Físico!O33),0)</f>
        <v>0</v>
      </c>
      <c r="Q33" s="1">
        <f>IFERROR(VLOOKUP($A33,delxmc,2,0)*(Físico!P33),0)</f>
        <v>0</v>
      </c>
      <c r="R33" s="1">
        <f>IFERROR(VLOOKUP($A33,delxmc,2,0)*(Físico!Q33),0)</f>
        <v>2279.2800000000002</v>
      </c>
      <c r="S33" s="1">
        <f>IFERROR(VLOOKUP($A33,delxmc,2,0)*(Físico!R33),0)</f>
        <v>0</v>
      </c>
      <c r="T33" s="1">
        <f>IFERROR(VLOOKUP($A33,delxmc,2,0)*(Físico!S33),0)</f>
        <v>0</v>
      </c>
      <c r="U33" s="1">
        <f>IFERROR(VLOOKUP($A33,delxmc,2,0)*(Físico!T33),0)</f>
        <v>0</v>
      </c>
      <c r="V33" s="1">
        <f>IFERROR(VLOOKUP($A33,delxmc,2,0)*(Físico!U33),0)</f>
        <v>0</v>
      </c>
      <c r="W33" s="1">
        <f>IFERROR(VLOOKUP($A33,delxmc,2,0)*(Físico!V33),0)</f>
        <v>0</v>
      </c>
      <c r="X33" s="1">
        <f>IFERROR(VLOOKUP($A33,delxmc,2,0)*(Físico!W33),0)</f>
        <v>0</v>
      </c>
      <c r="Y33" s="1">
        <f t="shared" si="1"/>
        <v>4558.5600000000004</v>
      </c>
    </row>
    <row r="34" spans="1:25" x14ac:dyDescent="0.25">
      <c r="A34">
        <f t="shared" si="0"/>
        <v>41602002</v>
      </c>
      <c r="B34" t="s">
        <v>44</v>
      </c>
      <c r="C34" s="1">
        <f>IFERROR(VLOOKUP($A34,delxmc,2,0)*(Físico!B34),0)</f>
        <v>0</v>
      </c>
      <c r="D34" s="1">
        <f>IFERROR(VLOOKUP($A34,delxmc,2,0)*(Físico!C34),0)</f>
        <v>0</v>
      </c>
      <c r="E34" s="1">
        <f>IFERROR(VLOOKUP($A34,delxmc,2,0)*(Físico!D34),0)</f>
        <v>0</v>
      </c>
      <c r="F34" s="1">
        <f>IFERROR(VLOOKUP($A34,delxmc,2,0)*(Físico!E34),0)</f>
        <v>0</v>
      </c>
      <c r="G34" s="1">
        <f>IFERROR(VLOOKUP($A34,delxmc,2,0)*(Físico!F34),0)</f>
        <v>0</v>
      </c>
      <c r="H34" s="1">
        <f>IFERROR(VLOOKUP($A34,delxmc,2,0)*(Físico!G34),0)</f>
        <v>0</v>
      </c>
      <c r="I34" s="1">
        <f>IFERROR(VLOOKUP($A34,delxmc,2,0)*(Físico!H34),0)</f>
        <v>1673.4</v>
      </c>
      <c r="J34" s="1">
        <f>IFERROR(VLOOKUP($A34,delxmc,2,0)*(Físico!I34),0)</f>
        <v>0</v>
      </c>
      <c r="K34" s="1">
        <f>IFERROR(VLOOKUP($A34,delxmc,2,0)*(Físico!J34),0)</f>
        <v>0</v>
      </c>
      <c r="L34" s="1">
        <f>IFERROR(VLOOKUP($A34,delxmc,2,0)*(Físico!K34),0)</f>
        <v>0</v>
      </c>
      <c r="M34" s="1">
        <f>IFERROR(VLOOKUP($A34,delxmc,2,0)*(Físico!L34),0)</f>
        <v>0</v>
      </c>
      <c r="N34" s="1">
        <f>IFERROR(VLOOKUP($A34,delxmc,2,0)*(Físico!M34),0)</f>
        <v>0</v>
      </c>
      <c r="O34" s="1">
        <f>IFERROR(VLOOKUP($A34,delxmc,2,0)*(Físico!N34),0)</f>
        <v>0</v>
      </c>
      <c r="P34" s="1">
        <f>IFERROR(VLOOKUP($A34,delxmc,2,0)*(Físico!O34),0)</f>
        <v>1673.4</v>
      </c>
      <c r="Q34" s="1">
        <f>IFERROR(VLOOKUP($A34,delxmc,2,0)*(Físico!P34),0)</f>
        <v>0</v>
      </c>
      <c r="R34" s="1">
        <f>IFERROR(VLOOKUP($A34,delxmc,2,0)*(Físico!Q34),0)</f>
        <v>0</v>
      </c>
      <c r="S34" s="1">
        <f>IFERROR(VLOOKUP($A34,delxmc,2,0)*(Físico!R34),0)</f>
        <v>0</v>
      </c>
      <c r="T34" s="1">
        <f>IFERROR(VLOOKUP($A34,delxmc,2,0)*(Físico!S34),0)</f>
        <v>0</v>
      </c>
      <c r="U34" s="1">
        <f>IFERROR(VLOOKUP($A34,delxmc,2,0)*(Físico!T34),0)</f>
        <v>0</v>
      </c>
      <c r="V34" s="1">
        <f>IFERROR(VLOOKUP($A34,delxmc,2,0)*(Físico!U34),0)</f>
        <v>0</v>
      </c>
      <c r="W34" s="1">
        <f>IFERROR(VLOOKUP($A34,delxmc,2,0)*(Físico!V34),0)</f>
        <v>0</v>
      </c>
      <c r="X34" s="1">
        <f>IFERROR(VLOOKUP($A34,delxmc,2,0)*(Físico!W34),0)</f>
        <v>0</v>
      </c>
      <c r="Y34" s="1">
        <f t="shared" si="1"/>
        <v>3346.8</v>
      </c>
    </row>
    <row r="35" spans="1:25" x14ac:dyDescent="0.25">
      <c r="A35">
        <f t="shared" si="0"/>
        <v>41602016</v>
      </c>
      <c r="B35" t="s">
        <v>88</v>
      </c>
      <c r="C35" s="1">
        <f>IFERROR(VLOOKUP($A35,delxmc,2,0)*(Físico!B35),0)</f>
        <v>0</v>
      </c>
      <c r="D35" s="1">
        <f>IFERROR(VLOOKUP($A35,delxmc,2,0)*(Físico!C35),0)</f>
        <v>0</v>
      </c>
      <c r="E35" s="1">
        <f>IFERROR(VLOOKUP($A35,delxmc,2,0)*(Físico!D35),0)</f>
        <v>2509.73</v>
      </c>
      <c r="F35" s="1">
        <f>IFERROR(VLOOKUP($A35,delxmc,2,0)*(Físico!E35),0)</f>
        <v>0</v>
      </c>
      <c r="G35" s="1">
        <f>IFERROR(VLOOKUP($A35,delxmc,2,0)*(Físico!F35),0)</f>
        <v>0</v>
      </c>
      <c r="H35" s="1">
        <f>IFERROR(VLOOKUP($A35,delxmc,2,0)*(Físico!G35),0)</f>
        <v>0</v>
      </c>
      <c r="I35" s="1">
        <f>IFERROR(VLOOKUP($A35,delxmc,2,0)*(Físico!H35),0)</f>
        <v>0</v>
      </c>
      <c r="J35" s="1">
        <f>IFERROR(VLOOKUP($A35,delxmc,2,0)*(Físico!I35),0)</f>
        <v>0</v>
      </c>
      <c r="K35" s="1">
        <f>IFERROR(VLOOKUP($A35,delxmc,2,0)*(Físico!J35),0)</f>
        <v>0</v>
      </c>
      <c r="L35" s="1">
        <f>IFERROR(VLOOKUP($A35,delxmc,2,0)*(Físico!K35),0)</f>
        <v>0</v>
      </c>
      <c r="M35" s="1">
        <f>IFERROR(VLOOKUP($A35,delxmc,2,0)*(Físico!L35),0)</f>
        <v>0</v>
      </c>
      <c r="N35" s="1">
        <f>IFERROR(VLOOKUP($A35,delxmc,2,0)*(Físico!M35),0)</f>
        <v>0</v>
      </c>
      <c r="O35" s="1">
        <f>IFERROR(VLOOKUP($A35,delxmc,2,0)*(Físico!N35),0)</f>
        <v>0</v>
      </c>
      <c r="P35" s="1">
        <f>IFERROR(VLOOKUP($A35,delxmc,2,0)*(Físico!O35),0)</f>
        <v>0</v>
      </c>
      <c r="Q35" s="1">
        <f>IFERROR(VLOOKUP($A35,delxmc,2,0)*(Físico!P35),0)</f>
        <v>0</v>
      </c>
      <c r="R35" s="1">
        <f>IFERROR(VLOOKUP($A35,delxmc,2,0)*(Físico!Q35),0)</f>
        <v>0</v>
      </c>
      <c r="S35" s="1">
        <f>IFERROR(VLOOKUP($A35,delxmc,2,0)*(Físico!R35),0)</f>
        <v>0</v>
      </c>
      <c r="T35" s="1">
        <f>IFERROR(VLOOKUP($A35,delxmc,2,0)*(Físico!S35),0)</f>
        <v>0</v>
      </c>
      <c r="U35" s="1">
        <f>IFERROR(VLOOKUP($A35,delxmc,2,0)*(Físico!T35),0)</f>
        <v>0</v>
      </c>
      <c r="V35" s="1">
        <f>IFERROR(VLOOKUP($A35,delxmc,2,0)*(Físico!U35),0)</f>
        <v>0</v>
      </c>
      <c r="W35" s="1">
        <f>IFERROR(VLOOKUP($A35,delxmc,2,0)*(Físico!V35),0)</f>
        <v>0</v>
      </c>
      <c r="X35" s="1">
        <f>IFERROR(VLOOKUP($A35,delxmc,2,0)*(Físico!W35),0)</f>
        <v>0</v>
      </c>
      <c r="Y35" s="1">
        <f t="shared" si="1"/>
        <v>2509.73</v>
      </c>
    </row>
    <row r="36" spans="1:25" x14ac:dyDescent="0.25">
      <c r="A36">
        <f t="shared" si="0"/>
        <v>41602017</v>
      </c>
      <c r="B36" t="s">
        <v>89</v>
      </c>
      <c r="C36" s="1">
        <f>IFERROR(VLOOKUP($A36,delxmc,2,0)*(Físico!B36),0)</f>
        <v>0</v>
      </c>
      <c r="D36" s="1">
        <f>IFERROR(VLOOKUP($A36,delxmc,2,0)*(Físico!C36),0)</f>
        <v>0</v>
      </c>
      <c r="E36" s="1">
        <f>IFERROR(VLOOKUP($A36,delxmc,2,0)*(Físico!D36),0)</f>
        <v>0</v>
      </c>
      <c r="F36" s="1">
        <f>IFERROR(VLOOKUP($A36,delxmc,2,0)*(Físico!E36),0)</f>
        <v>0</v>
      </c>
      <c r="G36" s="1">
        <f>IFERROR(VLOOKUP($A36,delxmc,2,0)*(Físico!F36),0)</f>
        <v>0</v>
      </c>
      <c r="H36" s="1">
        <f>IFERROR(VLOOKUP($A36,delxmc,2,0)*(Físico!G36),0)</f>
        <v>0</v>
      </c>
      <c r="I36" s="1">
        <f>IFERROR(VLOOKUP($A36,delxmc,2,0)*(Físico!H36),0)</f>
        <v>0</v>
      </c>
      <c r="J36" s="1">
        <f>IFERROR(VLOOKUP($A36,delxmc,2,0)*(Físico!I36),0)</f>
        <v>0</v>
      </c>
      <c r="K36" s="1">
        <f>IFERROR(VLOOKUP($A36,delxmc,2,0)*(Físico!J36),0)</f>
        <v>0</v>
      </c>
      <c r="L36" s="1">
        <f>IFERROR(VLOOKUP($A36,delxmc,2,0)*(Físico!K36),0)</f>
        <v>0</v>
      </c>
      <c r="M36" s="1">
        <f>IFERROR(VLOOKUP($A36,delxmc,2,0)*(Físico!L36),0)</f>
        <v>0</v>
      </c>
      <c r="N36" s="1">
        <f>IFERROR(VLOOKUP($A36,delxmc,2,0)*(Físico!M36),0)</f>
        <v>0</v>
      </c>
      <c r="O36" s="1">
        <f>IFERROR(VLOOKUP($A36,delxmc,2,0)*(Físico!N36),0)</f>
        <v>0</v>
      </c>
      <c r="P36" s="1">
        <f>IFERROR(VLOOKUP($A36,delxmc,2,0)*(Físico!O36),0)</f>
        <v>0</v>
      </c>
      <c r="Q36" s="1">
        <f>IFERROR(VLOOKUP($A36,delxmc,2,0)*(Físico!P36),0)</f>
        <v>0</v>
      </c>
      <c r="R36" s="1">
        <f>IFERROR(VLOOKUP($A36,delxmc,2,0)*(Físico!Q36),0)</f>
        <v>5019.46</v>
      </c>
      <c r="S36" s="1">
        <f>IFERROR(VLOOKUP($A36,delxmc,2,0)*(Físico!R36),0)</f>
        <v>0</v>
      </c>
      <c r="T36" s="1">
        <f>IFERROR(VLOOKUP($A36,delxmc,2,0)*(Físico!S36),0)</f>
        <v>0</v>
      </c>
      <c r="U36" s="1">
        <f>IFERROR(VLOOKUP($A36,delxmc,2,0)*(Físico!T36),0)</f>
        <v>0</v>
      </c>
      <c r="V36" s="1">
        <f>IFERROR(VLOOKUP($A36,delxmc,2,0)*(Físico!U36),0)</f>
        <v>0</v>
      </c>
      <c r="W36" s="1">
        <f>IFERROR(VLOOKUP($A36,delxmc,2,0)*(Físico!V36),0)</f>
        <v>0</v>
      </c>
      <c r="X36" s="1">
        <f>IFERROR(VLOOKUP($A36,delxmc,2,0)*(Físico!W36),0)</f>
        <v>0</v>
      </c>
      <c r="Y36" s="1">
        <f t="shared" si="1"/>
        <v>5019.46</v>
      </c>
    </row>
    <row r="37" spans="1:25" x14ac:dyDescent="0.25">
      <c r="A37">
        <f t="shared" si="0"/>
        <v>41602018</v>
      </c>
      <c r="B37" t="s">
        <v>90</v>
      </c>
      <c r="C37" s="1">
        <f>IFERROR(VLOOKUP($A37,delxmc,2,0)*(Físico!B37),0)</f>
        <v>0</v>
      </c>
      <c r="D37" s="1">
        <f>IFERROR(VLOOKUP($A37,delxmc,2,0)*(Físico!C37),0)</f>
        <v>0</v>
      </c>
      <c r="E37" s="1">
        <f>IFERROR(VLOOKUP($A37,delxmc,2,0)*(Físico!D37),0)</f>
        <v>0</v>
      </c>
      <c r="F37" s="1">
        <f>IFERROR(VLOOKUP($A37,delxmc,2,0)*(Físico!E37),0)</f>
        <v>0</v>
      </c>
      <c r="G37" s="1">
        <f>IFERROR(VLOOKUP($A37,delxmc,2,0)*(Físico!F37),0)</f>
        <v>0</v>
      </c>
      <c r="H37" s="1">
        <f>IFERROR(VLOOKUP($A37,delxmc,2,0)*(Físico!G37),0)</f>
        <v>0</v>
      </c>
      <c r="I37" s="1">
        <f>IFERROR(VLOOKUP($A37,delxmc,2,0)*(Físico!H37),0)</f>
        <v>2509.73</v>
      </c>
      <c r="J37" s="1">
        <f>IFERROR(VLOOKUP($A37,delxmc,2,0)*(Físico!I37),0)</f>
        <v>0</v>
      </c>
      <c r="K37" s="1">
        <f>IFERROR(VLOOKUP($A37,delxmc,2,0)*(Físico!J37),0)</f>
        <v>0</v>
      </c>
      <c r="L37" s="1">
        <f>IFERROR(VLOOKUP($A37,delxmc,2,0)*(Físico!K37),0)</f>
        <v>0</v>
      </c>
      <c r="M37" s="1">
        <f>IFERROR(VLOOKUP($A37,delxmc,2,0)*(Físico!L37),0)</f>
        <v>0</v>
      </c>
      <c r="N37" s="1">
        <f>IFERROR(VLOOKUP($A37,delxmc,2,0)*(Físico!M37),0)</f>
        <v>0</v>
      </c>
      <c r="O37" s="1">
        <f>IFERROR(VLOOKUP($A37,delxmc,2,0)*(Físico!N37),0)</f>
        <v>0</v>
      </c>
      <c r="P37" s="1">
        <f>IFERROR(VLOOKUP($A37,delxmc,2,0)*(Físico!O37),0)</f>
        <v>0</v>
      </c>
      <c r="Q37" s="1">
        <f>IFERROR(VLOOKUP($A37,delxmc,2,0)*(Físico!P37),0)</f>
        <v>0</v>
      </c>
      <c r="R37" s="1">
        <f>IFERROR(VLOOKUP($A37,delxmc,2,0)*(Físico!Q37),0)</f>
        <v>0</v>
      </c>
      <c r="S37" s="1">
        <f>IFERROR(VLOOKUP($A37,delxmc,2,0)*(Físico!R37),0)</f>
        <v>0</v>
      </c>
      <c r="T37" s="1">
        <f>IFERROR(VLOOKUP($A37,delxmc,2,0)*(Físico!S37),0)</f>
        <v>0</v>
      </c>
      <c r="U37" s="1">
        <f>IFERROR(VLOOKUP($A37,delxmc,2,0)*(Físico!T37),0)</f>
        <v>0</v>
      </c>
      <c r="V37" s="1">
        <f>IFERROR(VLOOKUP($A37,delxmc,2,0)*(Físico!U37),0)</f>
        <v>0</v>
      </c>
      <c r="W37" s="1">
        <f>IFERROR(VLOOKUP($A37,delxmc,2,0)*(Físico!V37),0)</f>
        <v>0</v>
      </c>
      <c r="X37" s="1">
        <f>IFERROR(VLOOKUP($A37,delxmc,2,0)*(Físico!W37),0)</f>
        <v>0</v>
      </c>
      <c r="Y37" s="1">
        <f t="shared" si="1"/>
        <v>2509.73</v>
      </c>
    </row>
    <row r="38" spans="1:25" x14ac:dyDescent="0.25">
      <c r="A38">
        <f t="shared" si="0"/>
        <v>41602020</v>
      </c>
      <c r="B38" t="s">
        <v>91</v>
      </c>
      <c r="C38" s="1">
        <f>IFERROR(VLOOKUP($A38,delxmc,2,0)*(Físico!B38),0)</f>
        <v>0</v>
      </c>
      <c r="D38" s="1">
        <f>IFERROR(VLOOKUP($A38,delxmc,2,0)*(Físico!C38),0)</f>
        <v>0</v>
      </c>
      <c r="E38" s="1">
        <f>IFERROR(VLOOKUP($A38,delxmc,2,0)*(Físico!D38),0)</f>
        <v>3618.84</v>
      </c>
      <c r="F38" s="1">
        <f>IFERROR(VLOOKUP($A38,delxmc,2,0)*(Físico!E38),0)</f>
        <v>0</v>
      </c>
      <c r="G38" s="1">
        <f>IFERROR(VLOOKUP($A38,delxmc,2,0)*(Físico!F38),0)</f>
        <v>0</v>
      </c>
      <c r="H38" s="1">
        <f>IFERROR(VLOOKUP($A38,delxmc,2,0)*(Físico!G38),0)</f>
        <v>0</v>
      </c>
      <c r="I38" s="1">
        <f>IFERROR(VLOOKUP($A38,delxmc,2,0)*(Físico!H38),0)</f>
        <v>0</v>
      </c>
      <c r="J38" s="1">
        <f>IFERROR(VLOOKUP($A38,delxmc,2,0)*(Físico!I38),0)</f>
        <v>0</v>
      </c>
      <c r="K38" s="1">
        <f>IFERROR(VLOOKUP($A38,delxmc,2,0)*(Físico!J38),0)</f>
        <v>0</v>
      </c>
      <c r="L38" s="1">
        <f>IFERROR(VLOOKUP($A38,delxmc,2,0)*(Físico!K38),0)</f>
        <v>0</v>
      </c>
      <c r="M38" s="1">
        <f>IFERROR(VLOOKUP($A38,delxmc,2,0)*(Físico!L38),0)</f>
        <v>0</v>
      </c>
      <c r="N38" s="1">
        <f>IFERROR(VLOOKUP($A38,delxmc,2,0)*(Físico!M38),0)</f>
        <v>0</v>
      </c>
      <c r="O38" s="1">
        <f>IFERROR(VLOOKUP($A38,delxmc,2,0)*(Físico!N38),0)</f>
        <v>0</v>
      </c>
      <c r="P38" s="1">
        <f>IFERROR(VLOOKUP($A38,delxmc,2,0)*(Físico!O38),0)</f>
        <v>0</v>
      </c>
      <c r="Q38" s="1">
        <f>IFERROR(VLOOKUP($A38,delxmc,2,0)*(Físico!P38),0)</f>
        <v>0</v>
      </c>
      <c r="R38" s="1">
        <f>IFERROR(VLOOKUP($A38,delxmc,2,0)*(Físico!Q38),0)</f>
        <v>0</v>
      </c>
      <c r="S38" s="1">
        <f>IFERROR(VLOOKUP($A38,delxmc,2,0)*(Físico!R38),0)</f>
        <v>0</v>
      </c>
      <c r="T38" s="1">
        <f>IFERROR(VLOOKUP($A38,delxmc,2,0)*(Físico!S38),0)</f>
        <v>0</v>
      </c>
      <c r="U38" s="1">
        <f>IFERROR(VLOOKUP($A38,delxmc,2,0)*(Físico!T38),0)</f>
        <v>0</v>
      </c>
      <c r="V38" s="1">
        <f>IFERROR(VLOOKUP($A38,delxmc,2,0)*(Físico!U38),0)</f>
        <v>0</v>
      </c>
      <c r="W38" s="1">
        <f>IFERROR(VLOOKUP($A38,delxmc,2,0)*(Físico!V38),0)</f>
        <v>0</v>
      </c>
      <c r="X38" s="1">
        <f>IFERROR(VLOOKUP($A38,delxmc,2,0)*(Físico!W38),0)</f>
        <v>0</v>
      </c>
      <c r="Y38" s="1">
        <f t="shared" si="1"/>
        <v>3618.84</v>
      </c>
    </row>
    <row r="39" spans="1:25" x14ac:dyDescent="0.25">
      <c r="A39">
        <f t="shared" si="0"/>
        <v>41602021</v>
      </c>
      <c r="B39" t="s">
        <v>45</v>
      </c>
      <c r="C39" s="1">
        <f>IFERROR(VLOOKUP($A39,delxmc,2,0)*(Físico!B39),0)</f>
        <v>0</v>
      </c>
      <c r="D39" s="1">
        <f>IFERROR(VLOOKUP($A39,delxmc,2,0)*(Físico!C39),0)</f>
        <v>0</v>
      </c>
      <c r="E39" s="1">
        <f>IFERROR(VLOOKUP($A39,delxmc,2,0)*(Físico!D39),0)</f>
        <v>1937.81</v>
      </c>
      <c r="F39" s="1">
        <f>IFERROR(VLOOKUP($A39,delxmc,2,0)*(Físico!E39),0)</f>
        <v>0</v>
      </c>
      <c r="G39" s="1">
        <f>IFERROR(VLOOKUP($A39,delxmc,2,0)*(Físico!F39),0)</f>
        <v>0</v>
      </c>
      <c r="H39" s="1">
        <f>IFERROR(VLOOKUP($A39,delxmc,2,0)*(Físico!G39),0)</f>
        <v>0</v>
      </c>
      <c r="I39" s="1">
        <f>IFERROR(VLOOKUP($A39,delxmc,2,0)*(Físico!H39),0)</f>
        <v>1937.81</v>
      </c>
      <c r="J39" s="1">
        <f>IFERROR(VLOOKUP($A39,delxmc,2,0)*(Físico!I39),0)</f>
        <v>0</v>
      </c>
      <c r="K39" s="1">
        <f>IFERROR(VLOOKUP($A39,delxmc,2,0)*(Físico!J39),0)</f>
        <v>0</v>
      </c>
      <c r="L39" s="1">
        <f>IFERROR(VLOOKUP($A39,delxmc,2,0)*(Físico!K39),0)</f>
        <v>0</v>
      </c>
      <c r="M39" s="1">
        <f>IFERROR(VLOOKUP($A39,delxmc,2,0)*(Físico!L39),0)</f>
        <v>0</v>
      </c>
      <c r="N39" s="1">
        <f>IFERROR(VLOOKUP($A39,delxmc,2,0)*(Físico!M39),0)</f>
        <v>0</v>
      </c>
      <c r="O39" s="1">
        <f>IFERROR(VLOOKUP($A39,delxmc,2,0)*(Físico!N39),0)</f>
        <v>0</v>
      </c>
      <c r="P39" s="1">
        <f>IFERROR(VLOOKUP($A39,delxmc,2,0)*(Físico!O39),0)</f>
        <v>1937.81</v>
      </c>
      <c r="Q39" s="1">
        <f>IFERROR(VLOOKUP($A39,delxmc,2,0)*(Físico!P39),0)</f>
        <v>0</v>
      </c>
      <c r="R39" s="1">
        <f>IFERROR(VLOOKUP($A39,delxmc,2,0)*(Físico!Q39),0)</f>
        <v>3875.62</v>
      </c>
      <c r="S39" s="1">
        <f>IFERROR(VLOOKUP($A39,delxmc,2,0)*(Físico!R39),0)</f>
        <v>1937.81</v>
      </c>
      <c r="T39" s="1">
        <f>IFERROR(VLOOKUP($A39,delxmc,2,0)*(Físico!S39),0)</f>
        <v>0</v>
      </c>
      <c r="U39" s="1">
        <f>IFERROR(VLOOKUP($A39,delxmc,2,0)*(Físico!T39),0)</f>
        <v>0</v>
      </c>
      <c r="V39" s="1">
        <f>IFERROR(VLOOKUP($A39,delxmc,2,0)*(Físico!U39),0)</f>
        <v>0</v>
      </c>
      <c r="W39" s="1">
        <f>IFERROR(VLOOKUP($A39,delxmc,2,0)*(Físico!V39),0)</f>
        <v>0</v>
      </c>
      <c r="X39" s="1">
        <f>IFERROR(VLOOKUP($A39,delxmc,2,0)*(Físico!W39),0)</f>
        <v>0</v>
      </c>
      <c r="Y39" s="1">
        <f t="shared" si="1"/>
        <v>11626.859999999999</v>
      </c>
    </row>
    <row r="40" spans="1:25" x14ac:dyDescent="0.25">
      <c r="A40">
        <f t="shared" si="0"/>
        <v>41602022</v>
      </c>
      <c r="B40" t="s">
        <v>46</v>
      </c>
      <c r="C40" s="1">
        <f>IFERROR(VLOOKUP($A40,delxmc,2,0)*(Físico!B40),0)</f>
        <v>0</v>
      </c>
      <c r="D40" s="1">
        <f>IFERROR(VLOOKUP($A40,delxmc,2,0)*(Físico!C40),0)</f>
        <v>0</v>
      </c>
      <c r="E40" s="1">
        <f>IFERROR(VLOOKUP($A40,delxmc,2,0)*(Físico!D40),0)</f>
        <v>0</v>
      </c>
      <c r="F40" s="1">
        <f>IFERROR(VLOOKUP($A40,delxmc,2,0)*(Físico!E40),0)</f>
        <v>0</v>
      </c>
      <c r="G40" s="1">
        <f>IFERROR(VLOOKUP($A40,delxmc,2,0)*(Físico!F40),0)</f>
        <v>0</v>
      </c>
      <c r="H40" s="1">
        <f>IFERROR(VLOOKUP($A40,delxmc,2,0)*(Físico!G40),0)</f>
        <v>0</v>
      </c>
      <c r="I40" s="1">
        <f>IFERROR(VLOOKUP($A40,delxmc,2,0)*(Físico!H40),0)</f>
        <v>0</v>
      </c>
      <c r="J40" s="1">
        <f>IFERROR(VLOOKUP($A40,delxmc,2,0)*(Físico!I40),0)</f>
        <v>0</v>
      </c>
      <c r="K40" s="1">
        <f>IFERROR(VLOOKUP($A40,delxmc,2,0)*(Físico!J40),0)</f>
        <v>0</v>
      </c>
      <c r="L40" s="1">
        <f>IFERROR(VLOOKUP($A40,delxmc,2,0)*(Físico!K40),0)</f>
        <v>4577.3599999999997</v>
      </c>
      <c r="M40" s="1">
        <f>IFERROR(VLOOKUP($A40,delxmc,2,0)*(Físico!L40),0)</f>
        <v>0</v>
      </c>
      <c r="N40" s="1">
        <f>IFERROR(VLOOKUP($A40,delxmc,2,0)*(Físico!M40),0)</f>
        <v>0</v>
      </c>
      <c r="O40" s="1">
        <f>IFERROR(VLOOKUP($A40,delxmc,2,0)*(Físico!N40),0)</f>
        <v>0</v>
      </c>
      <c r="P40" s="1">
        <f>IFERROR(VLOOKUP($A40,delxmc,2,0)*(Físico!O40),0)</f>
        <v>0</v>
      </c>
      <c r="Q40" s="1">
        <f>IFERROR(VLOOKUP($A40,delxmc,2,0)*(Físico!P40),0)</f>
        <v>0</v>
      </c>
      <c r="R40" s="1">
        <f>IFERROR(VLOOKUP($A40,delxmc,2,0)*(Físico!Q40),0)</f>
        <v>0</v>
      </c>
      <c r="S40" s="1">
        <f>IFERROR(VLOOKUP($A40,delxmc,2,0)*(Físico!R40),0)</f>
        <v>4577.3599999999997</v>
      </c>
      <c r="T40" s="1">
        <f>IFERROR(VLOOKUP($A40,delxmc,2,0)*(Físico!S40),0)</f>
        <v>0</v>
      </c>
      <c r="U40" s="1">
        <f>IFERROR(VLOOKUP($A40,delxmc,2,0)*(Físico!T40),0)</f>
        <v>0</v>
      </c>
      <c r="V40" s="1">
        <f>IFERROR(VLOOKUP($A40,delxmc,2,0)*(Físico!U40),0)</f>
        <v>0</v>
      </c>
      <c r="W40" s="1">
        <f>IFERROR(VLOOKUP($A40,delxmc,2,0)*(Físico!V40),0)</f>
        <v>0</v>
      </c>
      <c r="X40" s="1">
        <f>IFERROR(VLOOKUP($A40,delxmc,2,0)*(Físico!W40),0)</f>
        <v>0</v>
      </c>
      <c r="Y40" s="1">
        <f t="shared" si="1"/>
        <v>9154.7199999999993</v>
      </c>
    </row>
    <row r="41" spans="1:25" x14ac:dyDescent="0.25">
      <c r="A41">
        <f t="shared" si="0"/>
        <v>41602023</v>
      </c>
      <c r="B41" t="s">
        <v>47</v>
      </c>
      <c r="C41" s="1">
        <f>IFERROR(VLOOKUP($A41,delxmc,2,0)*(Físico!B41),0)</f>
        <v>0</v>
      </c>
      <c r="D41" s="1">
        <f>IFERROR(VLOOKUP($A41,delxmc,2,0)*(Físico!C41),0)</f>
        <v>0</v>
      </c>
      <c r="E41" s="1">
        <f>IFERROR(VLOOKUP($A41,delxmc,2,0)*(Físico!D41),0)</f>
        <v>0</v>
      </c>
      <c r="F41" s="1">
        <f>IFERROR(VLOOKUP($A41,delxmc,2,0)*(Físico!E41),0)</f>
        <v>0</v>
      </c>
      <c r="G41" s="1">
        <f>IFERROR(VLOOKUP($A41,delxmc,2,0)*(Físico!F41),0)</f>
        <v>0</v>
      </c>
      <c r="H41" s="1">
        <f>IFERROR(VLOOKUP($A41,delxmc,2,0)*(Físico!G41),0)</f>
        <v>0</v>
      </c>
      <c r="I41" s="1">
        <f>IFERROR(VLOOKUP($A41,delxmc,2,0)*(Físico!H41),0)</f>
        <v>0</v>
      </c>
      <c r="J41" s="1">
        <f>IFERROR(VLOOKUP($A41,delxmc,2,0)*(Físico!I41),0)</f>
        <v>0</v>
      </c>
      <c r="K41" s="1">
        <f>IFERROR(VLOOKUP($A41,delxmc,2,0)*(Físico!J41),0)</f>
        <v>0</v>
      </c>
      <c r="L41" s="1">
        <f>IFERROR(VLOOKUP($A41,delxmc,2,0)*(Físico!K41),0)</f>
        <v>0</v>
      </c>
      <c r="M41" s="1">
        <f>IFERROR(VLOOKUP($A41,delxmc,2,0)*(Físico!L41),0)</f>
        <v>0</v>
      </c>
      <c r="N41" s="1">
        <f>IFERROR(VLOOKUP($A41,delxmc,2,0)*(Físico!M41),0)</f>
        <v>0</v>
      </c>
      <c r="O41" s="1">
        <f>IFERROR(VLOOKUP($A41,delxmc,2,0)*(Físico!N41),0)</f>
        <v>0</v>
      </c>
      <c r="P41" s="1">
        <f>IFERROR(VLOOKUP($A41,delxmc,2,0)*(Físico!O41),0)</f>
        <v>0</v>
      </c>
      <c r="Q41" s="1">
        <f>IFERROR(VLOOKUP($A41,delxmc,2,0)*(Físico!P41),0)</f>
        <v>0</v>
      </c>
      <c r="R41" s="1">
        <f>IFERROR(VLOOKUP($A41,delxmc,2,0)*(Físico!Q41),0)</f>
        <v>1809.05</v>
      </c>
      <c r="S41" s="1">
        <f>IFERROR(VLOOKUP($A41,delxmc,2,0)*(Físico!R41),0)</f>
        <v>0</v>
      </c>
      <c r="T41" s="1">
        <f>IFERROR(VLOOKUP($A41,delxmc,2,0)*(Físico!S41),0)</f>
        <v>0</v>
      </c>
      <c r="U41" s="1">
        <f>IFERROR(VLOOKUP($A41,delxmc,2,0)*(Físico!T41),0)</f>
        <v>0</v>
      </c>
      <c r="V41" s="1">
        <f>IFERROR(VLOOKUP($A41,delxmc,2,0)*(Físico!U41),0)</f>
        <v>0</v>
      </c>
      <c r="W41" s="1">
        <f>IFERROR(VLOOKUP($A41,delxmc,2,0)*(Físico!V41),0)</f>
        <v>0</v>
      </c>
      <c r="X41" s="1">
        <f>IFERROR(VLOOKUP($A41,delxmc,2,0)*(Físico!W41),0)</f>
        <v>0</v>
      </c>
      <c r="Y41" s="1">
        <f t="shared" si="1"/>
        <v>1809.05</v>
      </c>
    </row>
    <row r="42" spans="1:25" x14ac:dyDescent="0.25">
      <c r="A42">
        <f t="shared" si="0"/>
        <v>41602024</v>
      </c>
      <c r="B42" t="s">
        <v>92</v>
      </c>
      <c r="C42" s="1">
        <f>IFERROR(VLOOKUP($A42,delxmc,2,0)*(Físico!B42),0)</f>
        <v>0</v>
      </c>
      <c r="D42" s="1">
        <f>IFERROR(VLOOKUP($A42,delxmc,2,0)*(Físico!C42),0)</f>
        <v>0</v>
      </c>
      <c r="E42" s="1">
        <f>IFERROR(VLOOKUP($A42,delxmc,2,0)*(Físico!D42),0)</f>
        <v>0</v>
      </c>
      <c r="F42" s="1">
        <f>IFERROR(VLOOKUP($A42,delxmc,2,0)*(Físico!E42),0)</f>
        <v>0</v>
      </c>
      <c r="G42" s="1">
        <f>IFERROR(VLOOKUP($A42,delxmc,2,0)*(Físico!F42),0)</f>
        <v>0</v>
      </c>
      <c r="H42" s="1">
        <f>IFERROR(VLOOKUP($A42,delxmc,2,0)*(Físico!G42),0)</f>
        <v>0</v>
      </c>
      <c r="I42" s="1">
        <f>IFERROR(VLOOKUP($A42,delxmc,2,0)*(Físico!H42),0)</f>
        <v>1455.74</v>
      </c>
      <c r="J42" s="1">
        <f>IFERROR(VLOOKUP($A42,delxmc,2,0)*(Físico!I42),0)</f>
        <v>0</v>
      </c>
      <c r="K42" s="1">
        <f>IFERROR(VLOOKUP($A42,delxmc,2,0)*(Físico!J42),0)</f>
        <v>0</v>
      </c>
      <c r="L42" s="1">
        <f>IFERROR(VLOOKUP($A42,delxmc,2,0)*(Físico!K42),0)</f>
        <v>0</v>
      </c>
      <c r="M42" s="1">
        <f>IFERROR(VLOOKUP($A42,delxmc,2,0)*(Físico!L42),0)</f>
        <v>0</v>
      </c>
      <c r="N42" s="1">
        <f>IFERROR(VLOOKUP($A42,delxmc,2,0)*(Físico!M42),0)</f>
        <v>0</v>
      </c>
      <c r="O42" s="1">
        <f>IFERROR(VLOOKUP($A42,delxmc,2,0)*(Físico!N42),0)</f>
        <v>0</v>
      </c>
      <c r="P42" s="1">
        <f>IFERROR(VLOOKUP($A42,delxmc,2,0)*(Físico!O42),0)</f>
        <v>0</v>
      </c>
      <c r="Q42" s="1">
        <f>IFERROR(VLOOKUP($A42,delxmc,2,0)*(Físico!P42),0)</f>
        <v>0</v>
      </c>
      <c r="R42" s="1">
        <f>IFERROR(VLOOKUP($A42,delxmc,2,0)*(Físico!Q42),0)</f>
        <v>0</v>
      </c>
      <c r="S42" s="1">
        <f>IFERROR(VLOOKUP($A42,delxmc,2,0)*(Físico!R42),0)</f>
        <v>0</v>
      </c>
      <c r="T42" s="1">
        <f>IFERROR(VLOOKUP($A42,delxmc,2,0)*(Físico!S42),0)</f>
        <v>0</v>
      </c>
      <c r="U42" s="1">
        <f>IFERROR(VLOOKUP($A42,delxmc,2,0)*(Físico!T42),0)</f>
        <v>0</v>
      </c>
      <c r="V42" s="1">
        <f>IFERROR(VLOOKUP($A42,delxmc,2,0)*(Físico!U42),0)</f>
        <v>0</v>
      </c>
      <c r="W42" s="1">
        <f>IFERROR(VLOOKUP($A42,delxmc,2,0)*(Físico!V42),0)</f>
        <v>0</v>
      </c>
      <c r="X42" s="1">
        <f>IFERROR(VLOOKUP($A42,delxmc,2,0)*(Físico!W42),0)</f>
        <v>0</v>
      </c>
      <c r="Y42" s="1">
        <f t="shared" si="1"/>
        <v>1455.74</v>
      </c>
    </row>
    <row r="43" spans="1:25" x14ac:dyDescent="0.25">
      <c r="A43">
        <f t="shared" si="0"/>
        <v>41603004</v>
      </c>
      <c r="B43" t="s">
        <v>48</v>
      </c>
      <c r="C43" s="1">
        <f>IFERROR(VLOOKUP($A43,delxmc,2,0)*(Físico!B43),0)</f>
        <v>0</v>
      </c>
      <c r="D43" s="1">
        <f>IFERROR(VLOOKUP($A43,delxmc,2,0)*(Físico!C43),0)</f>
        <v>0</v>
      </c>
      <c r="E43" s="1">
        <f>IFERROR(VLOOKUP($A43,delxmc,2,0)*(Físico!D43),0)</f>
        <v>814.49</v>
      </c>
      <c r="F43" s="1">
        <f>IFERROR(VLOOKUP($A43,delxmc,2,0)*(Físico!E43),0)</f>
        <v>0</v>
      </c>
      <c r="G43" s="1">
        <f>IFERROR(VLOOKUP($A43,delxmc,2,0)*(Físico!F43),0)</f>
        <v>0</v>
      </c>
      <c r="H43" s="1">
        <f>IFERROR(VLOOKUP($A43,delxmc,2,0)*(Físico!G43),0)</f>
        <v>0</v>
      </c>
      <c r="I43" s="1">
        <f>IFERROR(VLOOKUP($A43,delxmc,2,0)*(Físico!H43),0)</f>
        <v>0</v>
      </c>
      <c r="J43" s="1">
        <f>IFERROR(VLOOKUP($A43,delxmc,2,0)*(Físico!I43),0)</f>
        <v>0</v>
      </c>
      <c r="K43" s="1">
        <f>IFERROR(VLOOKUP($A43,delxmc,2,0)*(Físico!J43),0)</f>
        <v>0</v>
      </c>
      <c r="L43" s="1">
        <f>IFERROR(VLOOKUP($A43,delxmc,2,0)*(Físico!K43),0)</f>
        <v>0</v>
      </c>
      <c r="M43" s="1">
        <f>IFERROR(VLOOKUP($A43,delxmc,2,0)*(Físico!L43),0)</f>
        <v>0</v>
      </c>
      <c r="N43" s="1">
        <f>IFERROR(VLOOKUP($A43,delxmc,2,0)*(Físico!M43),0)</f>
        <v>0</v>
      </c>
      <c r="O43" s="1">
        <f>IFERROR(VLOOKUP($A43,delxmc,2,0)*(Físico!N43),0)</f>
        <v>0</v>
      </c>
      <c r="P43" s="1">
        <f>IFERROR(VLOOKUP($A43,delxmc,2,0)*(Físico!O43),0)</f>
        <v>0</v>
      </c>
      <c r="Q43" s="1">
        <f>IFERROR(VLOOKUP($A43,delxmc,2,0)*(Físico!P43),0)</f>
        <v>0</v>
      </c>
      <c r="R43" s="1">
        <f>IFERROR(VLOOKUP($A43,delxmc,2,0)*(Físico!Q43),0)</f>
        <v>0</v>
      </c>
      <c r="S43" s="1">
        <f>IFERROR(VLOOKUP($A43,delxmc,2,0)*(Físico!R43),0)</f>
        <v>0</v>
      </c>
      <c r="T43" s="1">
        <f>IFERROR(VLOOKUP($A43,delxmc,2,0)*(Físico!S43),0)</f>
        <v>0</v>
      </c>
      <c r="U43" s="1">
        <f>IFERROR(VLOOKUP($A43,delxmc,2,0)*(Físico!T43),0)</f>
        <v>0</v>
      </c>
      <c r="V43" s="1">
        <f>IFERROR(VLOOKUP($A43,delxmc,2,0)*(Físico!U43),0)</f>
        <v>0</v>
      </c>
      <c r="W43" s="1">
        <f>IFERROR(VLOOKUP($A43,delxmc,2,0)*(Físico!V43),0)</f>
        <v>0</v>
      </c>
      <c r="X43" s="1">
        <f>IFERROR(VLOOKUP($A43,delxmc,2,0)*(Físico!W43),0)</f>
        <v>0</v>
      </c>
      <c r="Y43" s="1">
        <f t="shared" si="1"/>
        <v>814.49</v>
      </c>
    </row>
    <row r="44" spans="1:25" x14ac:dyDescent="0.25">
      <c r="A44">
        <f t="shared" si="0"/>
        <v>41603006</v>
      </c>
      <c r="B44" t="s">
        <v>49</v>
      </c>
      <c r="C44" s="1">
        <f>IFERROR(VLOOKUP($A44,delxmc,2,0)*(Físico!B44),0)</f>
        <v>0</v>
      </c>
      <c r="D44" s="1">
        <f>IFERROR(VLOOKUP($A44,delxmc,2,0)*(Físico!C44),0)</f>
        <v>0</v>
      </c>
      <c r="E44" s="1">
        <f>IFERROR(VLOOKUP($A44,delxmc,2,0)*(Físico!D44),0)</f>
        <v>0</v>
      </c>
      <c r="F44" s="1">
        <f>IFERROR(VLOOKUP($A44,delxmc,2,0)*(Físico!E44),0)</f>
        <v>0</v>
      </c>
      <c r="G44" s="1">
        <f>IFERROR(VLOOKUP($A44,delxmc,2,0)*(Físico!F44),0)</f>
        <v>0</v>
      </c>
      <c r="H44" s="1">
        <f>IFERROR(VLOOKUP($A44,delxmc,2,0)*(Físico!G44),0)</f>
        <v>0</v>
      </c>
      <c r="I44" s="1">
        <f>IFERROR(VLOOKUP($A44,delxmc,2,0)*(Físico!H44),0)</f>
        <v>1077.1500000000001</v>
      </c>
      <c r="J44" s="1">
        <f>IFERROR(VLOOKUP($A44,delxmc,2,0)*(Físico!I44),0)</f>
        <v>0</v>
      </c>
      <c r="K44" s="1">
        <f>IFERROR(VLOOKUP($A44,delxmc,2,0)*(Físico!J44),0)</f>
        <v>0</v>
      </c>
      <c r="L44" s="1">
        <f>IFERROR(VLOOKUP($A44,delxmc,2,0)*(Físico!K44),0)</f>
        <v>0</v>
      </c>
      <c r="M44" s="1">
        <f>IFERROR(VLOOKUP($A44,delxmc,2,0)*(Físico!L44),0)</f>
        <v>0</v>
      </c>
      <c r="N44" s="1">
        <f>IFERROR(VLOOKUP($A44,delxmc,2,0)*(Físico!M44),0)</f>
        <v>0</v>
      </c>
      <c r="O44" s="1">
        <f>IFERROR(VLOOKUP($A44,delxmc,2,0)*(Físico!N44),0)</f>
        <v>0</v>
      </c>
      <c r="P44" s="1">
        <f>IFERROR(VLOOKUP($A44,delxmc,2,0)*(Físico!O44),0)</f>
        <v>1077.1500000000001</v>
      </c>
      <c r="Q44" s="1">
        <f>IFERROR(VLOOKUP($A44,delxmc,2,0)*(Físico!P44),0)</f>
        <v>0</v>
      </c>
      <c r="R44" s="1">
        <f>IFERROR(VLOOKUP($A44,delxmc,2,0)*(Físico!Q44),0)</f>
        <v>0</v>
      </c>
      <c r="S44" s="1">
        <f>IFERROR(VLOOKUP($A44,delxmc,2,0)*(Físico!R44),0)</f>
        <v>0</v>
      </c>
      <c r="T44" s="1">
        <f>IFERROR(VLOOKUP($A44,delxmc,2,0)*(Físico!S44),0)</f>
        <v>0</v>
      </c>
      <c r="U44" s="1">
        <f>IFERROR(VLOOKUP($A44,delxmc,2,0)*(Físico!T44),0)</f>
        <v>0</v>
      </c>
      <c r="V44" s="1">
        <f>IFERROR(VLOOKUP($A44,delxmc,2,0)*(Físico!U44),0)</f>
        <v>0</v>
      </c>
      <c r="W44" s="1">
        <f>IFERROR(VLOOKUP($A44,delxmc,2,0)*(Físico!V44),0)</f>
        <v>0</v>
      </c>
      <c r="X44" s="1">
        <f>IFERROR(VLOOKUP($A44,delxmc,2,0)*(Físico!W44),0)</f>
        <v>0</v>
      </c>
      <c r="Y44" s="1">
        <f t="shared" si="1"/>
        <v>2154.3000000000002</v>
      </c>
    </row>
    <row r="45" spans="1:25" x14ac:dyDescent="0.25">
      <c r="A45">
        <f t="shared" si="0"/>
        <v>41603008</v>
      </c>
      <c r="B45" t="s">
        <v>50</v>
      </c>
      <c r="C45" s="1">
        <f>IFERROR(VLOOKUP($A45,delxmc,2,0)*(Físico!B45),0)</f>
        <v>0</v>
      </c>
      <c r="D45" s="1">
        <f>IFERROR(VLOOKUP($A45,delxmc,2,0)*(Físico!C45),0)</f>
        <v>0</v>
      </c>
      <c r="E45" s="1">
        <f>IFERROR(VLOOKUP($A45,delxmc,2,0)*(Físico!D45),0)</f>
        <v>0</v>
      </c>
      <c r="F45" s="1">
        <f>IFERROR(VLOOKUP($A45,delxmc,2,0)*(Físico!E45),0)</f>
        <v>0</v>
      </c>
      <c r="G45" s="1">
        <f>IFERROR(VLOOKUP($A45,delxmc,2,0)*(Físico!F45),0)</f>
        <v>0</v>
      </c>
      <c r="H45" s="1">
        <f>IFERROR(VLOOKUP($A45,delxmc,2,0)*(Físico!G45),0)</f>
        <v>0</v>
      </c>
      <c r="I45" s="1">
        <f>IFERROR(VLOOKUP($A45,delxmc,2,0)*(Físico!H45),0)</f>
        <v>0</v>
      </c>
      <c r="J45" s="1">
        <f>IFERROR(VLOOKUP($A45,delxmc,2,0)*(Físico!I45),0)</f>
        <v>0</v>
      </c>
      <c r="K45" s="1">
        <f>IFERROR(VLOOKUP($A45,delxmc,2,0)*(Físico!J45),0)</f>
        <v>0</v>
      </c>
      <c r="L45" s="1">
        <f>IFERROR(VLOOKUP($A45,delxmc,2,0)*(Físico!K45),0)</f>
        <v>0</v>
      </c>
      <c r="M45" s="1">
        <f>IFERROR(VLOOKUP($A45,delxmc,2,0)*(Físico!L45),0)</f>
        <v>0</v>
      </c>
      <c r="N45" s="1">
        <f>IFERROR(VLOOKUP($A45,delxmc,2,0)*(Físico!M45),0)</f>
        <v>0</v>
      </c>
      <c r="O45" s="1">
        <f>IFERROR(VLOOKUP($A45,delxmc,2,0)*(Físico!N45),0)</f>
        <v>0</v>
      </c>
      <c r="P45" s="1">
        <f>IFERROR(VLOOKUP($A45,delxmc,2,0)*(Físico!O45),0)</f>
        <v>2234.19</v>
      </c>
      <c r="Q45" s="1">
        <f>IFERROR(VLOOKUP($A45,delxmc,2,0)*(Físico!P45),0)</f>
        <v>0</v>
      </c>
      <c r="R45" s="1">
        <f>IFERROR(VLOOKUP($A45,delxmc,2,0)*(Físico!Q45),0)</f>
        <v>0</v>
      </c>
      <c r="S45" s="1">
        <f>IFERROR(VLOOKUP($A45,delxmc,2,0)*(Físico!R45),0)</f>
        <v>0</v>
      </c>
      <c r="T45" s="1">
        <f>IFERROR(VLOOKUP($A45,delxmc,2,0)*(Físico!S45),0)</f>
        <v>0</v>
      </c>
      <c r="U45" s="1">
        <f>IFERROR(VLOOKUP($A45,delxmc,2,0)*(Físico!T45),0)</f>
        <v>0</v>
      </c>
      <c r="V45" s="1">
        <f>IFERROR(VLOOKUP($A45,delxmc,2,0)*(Físico!U45),0)</f>
        <v>0</v>
      </c>
      <c r="W45" s="1">
        <f>IFERROR(VLOOKUP($A45,delxmc,2,0)*(Físico!V45),0)</f>
        <v>0</v>
      </c>
      <c r="X45" s="1">
        <f>IFERROR(VLOOKUP($A45,delxmc,2,0)*(Físico!W45),0)</f>
        <v>0</v>
      </c>
      <c r="Y45" s="1">
        <f t="shared" si="1"/>
        <v>2234.19</v>
      </c>
    </row>
    <row r="46" spans="1:25" x14ac:dyDescent="0.25">
      <c r="A46">
        <f t="shared" si="0"/>
        <v>41603015</v>
      </c>
      <c r="B46" t="s">
        <v>93</v>
      </c>
      <c r="C46" s="1">
        <f>IFERROR(VLOOKUP($A46,delxmc,2,0)*(Físico!B46),0)</f>
        <v>0</v>
      </c>
      <c r="D46" s="1">
        <f>IFERROR(VLOOKUP($A46,delxmc,2,0)*(Físico!C46),0)</f>
        <v>0</v>
      </c>
      <c r="E46" s="1">
        <f>IFERROR(VLOOKUP($A46,delxmc,2,0)*(Físico!D46),0)</f>
        <v>0</v>
      </c>
      <c r="F46" s="1">
        <f>IFERROR(VLOOKUP($A46,delxmc,2,0)*(Físico!E46),0)</f>
        <v>0</v>
      </c>
      <c r="G46" s="1">
        <f>IFERROR(VLOOKUP($A46,delxmc,2,0)*(Físico!F46),0)</f>
        <v>0</v>
      </c>
      <c r="H46" s="1">
        <f>IFERROR(VLOOKUP($A46,delxmc,2,0)*(Físico!G46),0)</f>
        <v>0</v>
      </c>
      <c r="I46" s="1">
        <f>IFERROR(VLOOKUP($A46,delxmc,2,0)*(Físico!H46),0)</f>
        <v>0</v>
      </c>
      <c r="J46" s="1">
        <f>IFERROR(VLOOKUP($A46,delxmc,2,0)*(Físico!I46),0)</f>
        <v>0</v>
      </c>
      <c r="K46" s="1">
        <f>IFERROR(VLOOKUP($A46,delxmc,2,0)*(Físico!J46),0)</f>
        <v>0</v>
      </c>
      <c r="L46" s="1">
        <f>IFERROR(VLOOKUP($A46,delxmc,2,0)*(Físico!K46),0)</f>
        <v>0</v>
      </c>
      <c r="M46" s="1">
        <f>IFERROR(VLOOKUP($A46,delxmc,2,0)*(Físico!L46),0)</f>
        <v>0</v>
      </c>
      <c r="N46" s="1">
        <f>IFERROR(VLOOKUP($A46,delxmc,2,0)*(Físico!M46),0)</f>
        <v>0</v>
      </c>
      <c r="O46" s="1">
        <f>IFERROR(VLOOKUP($A46,delxmc,2,0)*(Físico!N46),0)</f>
        <v>0</v>
      </c>
      <c r="P46" s="1">
        <f>IFERROR(VLOOKUP($A46,delxmc,2,0)*(Físico!O46),0)</f>
        <v>0</v>
      </c>
      <c r="Q46" s="1">
        <f>IFERROR(VLOOKUP($A46,delxmc,2,0)*(Físico!P46),0)</f>
        <v>0</v>
      </c>
      <c r="R46" s="1">
        <f>IFERROR(VLOOKUP($A46,delxmc,2,0)*(Físico!Q46),0)</f>
        <v>791.49</v>
      </c>
      <c r="S46" s="1">
        <f>IFERROR(VLOOKUP($A46,delxmc,2,0)*(Físico!R46),0)</f>
        <v>0</v>
      </c>
      <c r="T46" s="1">
        <f>IFERROR(VLOOKUP($A46,delxmc,2,0)*(Físico!S46),0)</f>
        <v>0</v>
      </c>
      <c r="U46" s="1">
        <f>IFERROR(VLOOKUP($A46,delxmc,2,0)*(Físico!T46),0)</f>
        <v>0</v>
      </c>
      <c r="V46" s="1">
        <f>IFERROR(VLOOKUP($A46,delxmc,2,0)*(Físico!U46),0)</f>
        <v>0</v>
      </c>
      <c r="W46" s="1">
        <f>IFERROR(VLOOKUP($A46,delxmc,2,0)*(Físico!V46),0)</f>
        <v>0</v>
      </c>
      <c r="X46" s="1">
        <f>IFERROR(VLOOKUP($A46,delxmc,2,0)*(Físico!W46),0)</f>
        <v>0</v>
      </c>
      <c r="Y46" s="1">
        <f t="shared" si="1"/>
        <v>791.49</v>
      </c>
    </row>
    <row r="47" spans="1:25" x14ac:dyDescent="0.25">
      <c r="A47">
        <f t="shared" si="0"/>
        <v>41603017</v>
      </c>
      <c r="B47" t="s">
        <v>51</v>
      </c>
      <c r="C47" s="1">
        <f>IFERROR(VLOOKUP($A47,delxmc,2,0)*(Físico!B47),0)</f>
        <v>0</v>
      </c>
      <c r="D47" s="1">
        <f>IFERROR(VLOOKUP($A47,delxmc,2,0)*(Físico!C47),0)</f>
        <v>0</v>
      </c>
      <c r="E47" s="1">
        <f>IFERROR(VLOOKUP($A47,delxmc,2,0)*(Físico!D47),0)</f>
        <v>0</v>
      </c>
      <c r="F47" s="1">
        <f>IFERROR(VLOOKUP($A47,delxmc,2,0)*(Físico!E47),0)</f>
        <v>0</v>
      </c>
      <c r="G47" s="1">
        <f>IFERROR(VLOOKUP($A47,delxmc,2,0)*(Físico!F47),0)</f>
        <v>0</v>
      </c>
      <c r="H47" s="1">
        <f>IFERROR(VLOOKUP($A47,delxmc,2,0)*(Físico!G47),0)</f>
        <v>0</v>
      </c>
      <c r="I47" s="1">
        <f>IFERROR(VLOOKUP($A47,delxmc,2,0)*(Físico!H47),0)</f>
        <v>0</v>
      </c>
      <c r="J47" s="1">
        <f>IFERROR(VLOOKUP($A47,delxmc,2,0)*(Físico!I47),0)</f>
        <v>0</v>
      </c>
      <c r="K47" s="1">
        <f>IFERROR(VLOOKUP($A47,delxmc,2,0)*(Físico!J47),0)</f>
        <v>0</v>
      </c>
      <c r="L47" s="1">
        <f>IFERROR(VLOOKUP($A47,delxmc,2,0)*(Físico!K47),0)</f>
        <v>0</v>
      </c>
      <c r="M47" s="1">
        <f>IFERROR(VLOOKUP($A47,delxmc,2,0)*(Físico!L47),0)</f>
        <v>0</v>
      </c>
      <c r="N47" s="1">
        <f>IFERROR(VLOOKUP($A47,delxmc,2,0)*(Físico!M47),0)</f>
        <v>0</v>
      </c>
      <c r="O47" s="1">
        <f>IFERROR(VLOOKUP($A47,delxmc,2,0)*(Físico!N47),0)</f>
        <v>0</v>
      </c>
      <c r="P47" s="1">
        <f>IFERROR(VLOOKUP($A47,delxmc,2,0)*(Físico!O47),0)</f>
        <v>3812.42</v>
      </c>
      <c r="Q47" s="1">
        <f>IFERROR(VLOOKUP($A47,delxmc,2,0)*(Físico!P47),0)</f>
        <v>0</v>
      </c>
      <c r="R47" s="1">
        <f>IFERROR(VLOOKUP($A47,delxmc,2,0)*(Físico!Q47),0)</f>
        <v>0</v>
      </c>
      <c r="S47" s="1">
        <f>IFERROR(VLOOKUP($A47,delxmc,2,0)*(Físico!R47),0)</f>
        <v>0</v>
      </c>
      <c r="T47" s="1">
        <f>IFERROR(VLOOKUP($A47,delxmc,2,0)*(Físico!S47),0)</f>
        <v>0</v>
      </c>
      <c r="U47" s="1">
        <f>IFERROR(VLOOKUP($A47,delxmc,2,0)*(Físico!T47),0)</f>
        <v>0</v>
      </c>
      <c r="V47" s="1">
        <f>IFERROR(VLOOKUP($A47,delxmc,2,0)*(Físico!U47),0)</f>
        <v>0</v>
      </c>
      <c r="W47" s="1">
        <f>IFERROR(VLOOKUP($A47,delxmc,2,0)*(Físico!V47),0)</f>
        <v>0</v>
      </c>
      <c r="X47" s="1">
        <f>IFERROR(VLOOKUP($A47,delxmc,2,0)*(Físico!W47),0)</f>
        <v>0</v>
      </c>
      <c r="Y47" s="1">
        <f t="shared" si="1"/>
        <v>3812.42</v>
      </c>
    </row>
    <row r="48" spans="1:25" x14ac:dyDescent="0.25">
      <c r="A48">
        <f t="shared" si="0"/>
        <v>41603025</v>
      </c>
      <c r="B48" t="s">
        <v>52</v>
      </c>
      <c r="C48" s="1">
        <f>IFERROR(VLOOKUP($A48,delxmc,2,0)*(Físico!B48),0)</f>
        <v>0</v>
      </c>
      <c r="D48" s="1">
        <f>IFERROR(VLOOKUP($A48,delxmc,2,0)*(Físico!C48),0)</f>
        <v>0</v>
      </c>
      <c r="E48" s="1">
        <f>IFERROR(VLOOKUP($A48,delxmc,2,0)*(Físico!D48),0)</f>
        <v>2125.46</v>
      </c>
      <c r="F48" s="1">
        <f>IFERROR(VLOOKUP($A48,delxmc,2,0)*(Físico!E48),0)</f>
        <v>0</v>
      </c>
      <c r="G48" s="1">
        <f>IFERROR(VLOOKUP($A48,delxmc,2,0)*(Físico!F48),0)</f>
        <v>0</v>
      </c>
      <c r="H48" s="1">
        <f>IFERROR(VLOOKUP($A48,delxmc,2,0)*(Físico!G48),0)</f>
        <v>0</v>
      </c>
      <c r="I48" s="1">
        <f>IFERROR(VLOOKUP($A48,delxmc,2,0)*(Físico!H48),0)</f>
        <v>4250.92</v>
      </c>
      <c r="J48" s="1">
        <f>IFERROR(VLOOKUP($A48,delxmc,2,0)*(Físico!I48),0)</f>
        <v>0</v>
      </c>
      <c r="K48" s="1">
        <f>IFERROR(VLOOKUP($A48,delxmc,2,0)*(Físico!J48),0)</f>
        <v>0</v>
      </c>
      <c r="L48" s="1">
        <f>IFERROR(VLOOKUP($A48,delxmc,2,0)*(Físico!K48),0)</f>
        <v>0</v>
      </c>
      <c r="M48" s="1">
        <f>IFERROR(VLOOKUP($A48,delxmc,2,0)*(Físico!L48),0)</f>
        <v>0</v>
      </c>
      <c r="N48" s="1">
        <f>IFERROR(VLOOKUP($A48,delxmc,2,0)*(Físico!M48),0)</f>
        <v>0</v>
      </c>
      <c r="O48" s="1">
        <f>IFERROR(VLOOKUP($A48,delxmc,2,0)*(Físico!N48),0)</f>
        <v>0</v>
      </c>
      <c r="P48" s="1">
        <f>IFERROR(VLOOKUP($A48,delxmc,2,0)*(Físico!O48),0)</f>
        <v>0</v>
      </c>
      <c r="Q48" s="1">
        <f>IFERROR(VLOOKUP($A48,delxmc,2,0)*(Físico!P48),0)</f>
        <v>0</v>
      </c>
      <c r="R48" s="1">
        <f>IFERROR(VLOOKUP($A48,delxmc,2,0)*(Físico!Q48),0)</f>
        <v>0</v>
      </c>
      <c r="S48" s="1">
        <f>IFERROR(VLOOKUP($A48,delxmc,2,0)*(Físico!R48),0)</f>
        <v>0</v>
      </c>
      <c r="T48" s="1">
        <f>IFERROR(VLOOKUP($A48,delxmc,2,0)*(Físico!S48),0)</f>
        <v>0</v>
      </c>
      <c r="U48" s="1">
        <f>IFERROR(VLOOKUP($A48,delxmc,2,0)*(Físico!T48),0)</f>
        <v>0</v>
      </c>
      <c r="V48" s="1">
        <f>IFERROR(VLOOKUP($A48,delxmc,2,0)*(Físico!U48),0)</f>
        <v>0</v>
      </c>
      <c r="W48" s="1">
        <f>IFERROR(VLOOKUP($A48,delxmc,2,0)*(Físico!V48),0)</f>
        <v>0</v>
      </c>
      <c r="X48" s="1">
        <f>IFERROR(VLOOKUP($A48,delxmc,2,0)*(Físico!W48),0)</f>
        <v>0</v>
      </c>
      <c r="Y48" s="1">
        <f t="shared" si="1"/>
        <v>6376.38</v>
      </c>
    </row>
    <row r="49" spans="1:25" x14ac:dyDescent="0.25">
      <c r="A49">
        <f t="shared" si="0"/>
        <v>41603027</v>
      </c>
      <c r="B49" t="s">
        <v>53</v>
      </c>
      <c r="C49" s="1">
        <f>IFERROR(VLOOKUP($A49,delxmc,2,0)*(Físico!B49),0)</f>
        <v>0</v>
      </c>
      <c r="D49" s="1">
        <f>IFERROR(VLOOKUP($A49,delxmc,2,0)*(Físico!C49),0)</f>
        <v>0</v>
      </c>
      <c r="E49" s="1">
        <f>IFERROR(VLOOKUP($A49,delxmc,2,0)*(Físico!D49),0)</f>
        <v>0</v>
      </c>
      <c r="F49" s="1">
        <f>IFERROR(VLOOKUP($A49,delxmc,2,0)*(Físico!E49),0)</f>
        <v>0</v>
      </c>
      <c r="G49" s="1">
        <f>IFERROR(VLOOKUP($A49,delxmc,2,0)*(Físico!F49),0)</f>
        <v>0</v>
      </c>
      <c r="H49" s="1">
        <f>IFERROR(VLOOKUP($A49,delxmc,2,0)*(Físico!G49),0)</f>
        <v>0</v>
      </c>
      <c r="I49" s="1">
        <f>IFERROR(VLOOKUP($A49,delxmc,2,0)*(Físico!H49),0)</f>
        <v>5672.6</v>
      </c>
      <c r="J49" s="1">
        <f>IFERROR(VLOOKUP($A49,delxmc,2,0)*(Físico!I49),0)</f>
        <v>0</v>
      </c>
      <c r="K49" s="1">
        <f>IFERROR(VLOOKUP($A49,delxmc,2,0)*(Físico!J49),0)</f>
        <v>0</v>
      </c>
      <c r="L49" s="1">
        <f>IFERROR(VLOOKUP($A49,delxmc,2,0)*(Físico!K49),0)</f>
        <v>0</v>
      </c>
      <c r="M49" s="1">
        <f>IFERROR(VLOOKUP($A49,delxmc,2,0)*(Físico!L49),0)</f>
        <v>0</v>
      </c>
      <c r="N49" s="1">
        <f>IFERROR(VLOOKUP($A49,delxmc,2,0)*(Físico!M49),0)</f>
        <v>0</v>
      </c>
      <c r="O49" s="1">
        <f>IFERROR(VLOOKUP($A49,delxmc,2,0)*(Físico!N49),0)</f>
        <v>0</v>
      </c>
      <c r="P49" s="1">
        <f>IFERROR(VLOOKUP($A49,delxmc,2,0)*(Físico!O49),0)</f>
        <v>0</v>
      </c>
      <c r="Q49" s="1">
        <f>IFERROR(VLOOKUP($A49,delxmc,2,0)*(Físico!P49),0)</f>
        <v>0</v>
      </c>
      <c r="R49" s="1">
        <f>IFERROR(VLOOKUP($A49,delxmc,2,0)*(Físico!Q49),0)</f>
        <v>5672.6</v>
      </c>
      <c r="S49" s="1">
        <f>IFERROR(VLOOKUP($A49,delxmc,2,0)*(Físico!R49),0)</f>
        <v>0</v>
      </c>
      <c r="T49" s="1">
        <f>IFERROR(VLOOKUP($A49,delxmc,2,0)*(Físico!S49),0)</f>
        <v>0</v>
      </c>
      <c r="U49" s="1">
        <f>IFERROR(VLOOKUP($A49,delxmc,2,0)*(Físico!T49),0)</f>
        <v>0</v>
      </c>
      <c r="V49" s="1">
        <f>IFERROR(VLOOKUP($A49,delxmc,2,0)*(Físico!U49),0)</f>
        <v>0</v>
      </c>
      <c r="W49" s="1">
        <f>IFERROR(VLOOKUP($A49,delxmc,2,0)*(Físico!V49),0)</f>
        <v>0</v>
      </c>
      <c r="X49" s="1">
        <f>IFERROR(VLOOKUP($A49,delxmc,2,0)*(Físico!W49),0)</f>
        <v>0</v>
      </c>
      <c r="Y49" s="1">
        <f t="shared" si="1"/>
        <v>11345.2</v>
      </c>
    </row>
    <row r="50" spans="1:25" x14ac:dyDescent="0.25">
      <c r="A50">
        <f t="shared" si="0"/>
        <v>41603032</v>
      </c>
      <c r="B50" t="s">
        <v>54</v>
      </c>
      <c r="C50" s="1">
        <f>IFERROR(VLOOKUP($A50,delxmc,2,0)*(Físico!B50),0)</f>
        <v>0</v>
      </c>
      <c r="D50" s="1">
        <f>IFERROR(VLOOKUP($A50,delxmc,2,0)*(Físico!C50),0)</f>
        <v>0</v>
      </c>
      <c r="E50" s="1">
        <f>IFERROR(VLOOKUP($A50,delxmc,2,0)*(Físico!D50),0)</f>
        <v>0</v>
      </c>
      <c r="F50" s="1">
        <f>IFERROR(VLOOKUP($A50,delxmc,2,0)*(Físico!E50),0)</f>
        <v>0</v>
      </c>
      <c r="G50" s="1">
        <f>IFERROR(VLOOKUP($A50,delxmc,2,0)*(Físico!F50),0)</f>
        <v>0</v>
      </c>
      <c r="H50" s="1">
        <f>IFERROR(VLOOKUP($A50,delxmc,2,0)*(Físico!G50),0)</f>
        <v>0</v>
      </c>
      <c r="I50" s="1">
        <f>IFERROR(VLOOKUP($A50,delxmc,2,0)*(Físico!H50),0)</f>
        <v>0</v>
      </c>
      <c r="J50" s="1">
        <f>IFERROR(VLOOKUP($A50,delxmc,2,0)*(Físico!I50),0)</f>
        <v>0</v>
      </c>
      <c r="K50" s="1">
        <f>IFERROR(VLOOKUP($A50,delxmc,2,0)*(Físico!J50),0)</f>
        <v>0</v>
      </c>
      <c r="L50" s="1">
        <f>IFERROR(VLOOKUP($A50,delxmc,2,0)*(Físico!K50),0)</f>
        <v>0</v>
      </c>
      <c r="M50" s="1">
        <f>IFERROR(VLOOKUP($A50,delxmc,2,0)*(Físico!L50),0)</f>
        <v>0</v>
      </c>
      <c r="N50" s="1">
        <f>IFERROR(VLOOKUP($A50,delxmc,2,0)*(Físico!M50),0)</f>
        <v>0</v>
      </c>
      <c r="O50" s="1">
        <f>IFERROR(VLOOKUP($A50,delxmc,2,0)*(Físico!N50),0)</f>
        <v>0</v>
      </c>
      <c r="P50" s="1">
        <f>IFERROR(VLOOKUP($A50,delxmc,2,0)*(Físico!O50),0)</f>
        <v>0</v>
      </c>
      <c r="Q50" s="1">
        <f>IFERROR(VLOOKUP($A50,delxmc,2,0)*(Físico!P50),0)</f>
        <v>0</v>
      </c>
      <c r="R50" s="1">
        <f>IFERROR(VLOOKUP($A50,delxmc,2,0)*(Físico!Q50),0)</f>
        <v>791.49</v>
      </c>
      <c r="S50" s="1">
        <f>IFERROR(VLOOKUP($A50,delxmc,2,0)*(Físico!R50),0)</f>
        <v>0</v>
      </c>
      <c r="T50" s="1">
        <f>IFERROR(VLOOKUP($A50,delxmc,2,0)*(Físico!S50),0)</f>
        <v>0</v>
      </c>
      <c r="U50" s="1">
        <f>IFERROR(VLOOKUP($A50,delxmc,2,0)*(Físico!T50),0)</f>
        <v>0</v>
      </c>
      <c r="V50" s="1">
        <f>IFERROR(VLOOKUP($A50,delxmc,2,0)*(Físico!U50),0)</f>
        <v>0</v>
      </c>
      <c r="W50" s="1">
        <f>IFERROR(VLOOKUP($A50,delxmc,2,0)*(Físico!V50),0)</f>
        <v>0</v>
      </c>
      <c r="X50" s="1">
        <f>IFERROR(VLOOKUP($A50,delxmc,2,0)*(Físico!W50),0)</f>
        <v>0</v>
      </c>
      <c r="Y50" s="1">
        <f t="shared" si="1"/>
        <v>791.49</v>
      </c>
    </row>
    <row r="51" spans="1:25" x14ac:dyDescent="0.25">
      <c r="A51">
        <f t="shared" si="0"/>
        <v>41603034</v>
      </c>
      <c r="B51" t="s">
        <v>55</v>
      </c>
      <c r="C51" s="1">
        <f>IFERROR(VLOOKUP($A51,delxmc,2,0)*(Físico!B51),0)</f>
        <v>0</v>
      </c>
      <c r="D51" s="1">
        <f>IFERROR(VLOOKUP($A51,delxmc,2,0)*(Físico!C51),0)</f>
        <v>0</v>
      </c>
      <c r="E51" s="1">
        <f>IFERROR(VLOOKUP($A51,delxmc,2,0)*(Físico!D51),0)</f>
        <v>0</v>
      </c>
      <c r="F51" s="1">
        <f>IFERROR(VLOOKUP($A51,delxmc,2,0)*(Físico!E51),0)</f>
        <v>0</v>
      </c>
      <c r="G51" s="1">
        <f>IFERROR(VLOOKUP($A51,delxmc,2,0)*(Físico!F51),0)</f>
        <v>0</v>
      </c>
      <c r="H51" s="1">
        <f>IFERROR(VLOOKUP($A51,delxmc,2,0)*(Físico!G51),0)</f>
        <v>0</v>
      </c>
      <c r="I51" s="1">
        <f>IFERROR(VLOOKUP($A51,delxmc,2,0)*(Físico!H51),0)</f>
        <v>910.5</v>
      </c>
      <c r="J51" s="1">
        <f>IFERROR(VLOOKUP($A51,delxmc,2,0)*(Físico!I51),0)</f>
        <v>0</v>
      </c>
      <c r="K51" s="1">
        <f>IFERROR(VLOOKUP($A51,delxmc,2,0)*(Físico!J51),0)</f>
        <v>0</v>
      </c>
      <c r="L51" s="1">
        <f>IFERROR(VLOOKUP($A51,delxmc,2,0)*(Físico!K51),0)</f>
        <v>0</v>
      </c>
      <c r="M51" s="1">
        <f>IFERROR(VLOOKUP($A51,delxmc,2,0)*(Físico!L51),0)</f>
        <v>0</v>
      </c>
      <c r="N51" s="1">
        <f>IFERROR(VLOOKUP($A51,delxmc,2,0)*(Físico!M51),0)</f>
        <v>0</v>
      </c>
      <c r="O51" s="1">
        <f>IFERROR(VLOOKUP($A51,delxmc,2,0)*(Físico!N51),0)</f>
        <v>0</v>
      </c>
      <c r="P51" s="1">
        <f>IFERROR(VLOOKUP($A51,delxmc,2,0)*(Físico!O51),0)</f>
        <v>0</v>
      </c>
      <c r="Q51" s="1">
        <f>IFERROR(VLOOKUP($A51,delxmc,2,0)*(Físico!P51),0)</f>
        <v>0</v>
      </c>
      <c r="R51" s="1">
        <f>IFERROR(VLOOKUP($A51,delxmc,2,0)*(Físico!Q51),0)</f>
        <v>0</v>
      </c>
      <c r="S51" s="1">
        <f>IFERROR(VLOOKUP($A51,delxmc,2,0)*(Físico!R51),0)</f>
        <v>0</v>
      </c>
      <c r="T51" s="1">
        <f>IFERROR(VLOOKUP($A51,delxmc,2,0)*(Físico!S51),0)</f>
        <v>0</v>
      </c>
      <c r="U51" s="1">
        <f>IFERROR(VLOOKUP($A51,delxmc,2,0)*(Físico!T51),0)</f>
        <v>0</v>
      </c>
      <c r="V51" s="1">
        <f>IFERROR(VLOOKUP($A51,delxmc,2,0)*(Físico!U51),0)</f>
        <v>0</v>
      </c>
      <c r="W51" s="1">
        <f>IFERROR(VLOOKUP($A51,delxmc,2,0)*(Físico!V51),0)</f>
        <v>0</v>
      </c>
      <c r="X51" s="1">
        <f>IFERROR(VLOOKUP($A51,delxmc,2,0)*(Físico!W51),0)</f>
        <v>0</v>
      </c>
      <c r="Y51" s="1">
        <f t="shared" si="1"/>
        <v>910.5</v>
      </c>
    </row>
    <row r="52" spans="1:25" x14ac:dyDescent="0.25">
      <c r="A52">
        <f t="shared" si="0"/>
        <v>41604010</v>
      </c>
      <c r="B52" t="s">
        <v>56</v>
      </c>
      <c r="C52" s="1">
        <f>IFERROR(VLOOKUP($A52,delxmc,2,0)*(Físico!B52),0)</f>
        <v>0</v>
      </c>
      <c r="D52" s="1">
        <f>IFERROR(VLOOKUP($A52,delxmc,2,0)*(Físico!C52),0)</f>
        <v>0</v>
      </c>
      <c r="E52" s="1">
        <f>IFERROR(VLOOKUP($A52,delxmc,2,0)*(Físico!D52),0)</f>
        <v>0</v>
      </c>
      <c r="F52" s="1">
        <f>IFERROR(VLOOKUP($A52,delxmc,2,0)*(Físico!E52),0)</f>
        <v>0</v>
      </c>
      <c r="G52" s="1">
        <f>IFERROR(VLOOKUP($A52,delxmc,2,0)*(Físico!F52),0)</f>
        <v>0</v>
      </c>
      <c r="H52" s="1">
        <f>IFERROR(VLOOKUP($A52,delxmc,2,0)*(Físico!G52),0)</f>
        <v>0</v>
      </c>
      <c r="I52" s="1">
        <f>IFERROR(VLOOKUP($A52,delxmc,2,0)*(Físico!H52),0)</f>
        <v>2125.44</v>
      </c>
      <c r="J52" s="1">
        <f>IFERROR(VLOOKUP($A52,delxmc,2,0)*(Físico!I52),0)</f>
        <v>0</v>
      </c>
      <c r="K52" s="1">
        <f>IFERROR(VLOOKUP($A52,delxmc,2,0)*(Físico!J52),0)</f>
        <v>0</v>
      </c>
      <c r="L52" s="1">
        <f>IFERROR(VLOOKUP($A52,delxmc,2,0)*(Físico!K52),0)</f>
        <v>4250.88</v>
      </c>
      <c r="M52" s="1">
        <f>IFERROR(VLOOKUP($A52,delxmc,2,0)*(Físico!L52),0)</f>
        <v>0</v>
      </c>
      <c r="N52" s="1">
        <f>IFERROR(VLOOKUP($A52,delxmc,2,0)*(Físico!M52),0)</f>
        <v>0</v>
      </c>
      <c r="O52" s="1">
        <f>IFERROR(VLOOKUP($A52,delxmc,2,0)*(Físico!N52),0)</f>
        <v>0</v>
      </c>
      <c r="P52" s="1">
        <f>IFERROR(VLOOKUP($A52,delxmc,2,0)*(Físico!O52),0)</f>
        <v>0</v>
      </c>
      <c r="Q52" s="1">
        <f>IFERROR(VLOOKUP($A52,delxmc,2,0)*(Físico!P52),0)</f>
        <v>0</v>
      </c>
      <c r="R52" s="1">
        <f>IFERROR(VLOOKUP($A52,delxmc,2,0)*(Físico!Q52),0)</f>
        <v>2125.44</v>
      </c>
      <c r="S52" s="1">
        <f>IFERROR(VLOOKUP($A52,delxmc,2,0)*(Físico!R52),0)</f>
        <v>0</v>
      </c>
      <c r="T52" s="1">
        <f>IFERROR(VLOOKUP($A52,delxmc,2,0)*(Físico!S52),0)</f>
        <v>0</v>
      </c>
      <c r="U52" s="1">
        <f>IFERROR(VLOOKUP($A52,delxmc,2,0)*(Físico!T52),0)</f>
        <v>0</v>
      </c>
      <c r="V52" s="1">
        <f>IFERROR(VLOOKUP($A52,delxmc,2,0)*(Físico!U52),0)</f>
        <v>0</v>
      </c>
      <c r="W52" s="1">
        <f>IFERROR(VLOOKUP($A52,delxmc,2,0)*(Físico!V52),0)</f>
        <v>0</v>
      </c>
      <c r="X52" s="1">
        <f>IFERROR(VLOOKUP($A52,delxmc,2,0)*(Físico!W52),0)</f>
        <v>0</v>
      </c>
      <c r="Y52" s="1">
        <f t="shared" si="1"/>
        <v>8501.76</v>
      </c>
    </row>
    <row r="53" spans="1:25" x14ac:dyDescent="0.25">
      <c r="A53">
        <f t="shared" si="0"/>
        <v>41604012</v>
      </c>
      <c r="B53" t="s">
        <v>57</v>
      </c>
      <c r="C53" s="1">
        <f>IFERROR(VLOOKUP($A53,delxmc,2,0)*(Físico!B53),0)</f>
        <v>0</v>
      </c>
      <c r="D53" s="1">
        <f>IFERROR(VLOOKUP($A53,delxmc,2,0)*(Físico!C53),0)</f>
        <v>0</v>
      </c>
      <c r="E53" s="1">
        <f>IFERROR(VLOOKUP($A53,delxmc,2,0)*(Físico!D53),0)</f>
        <v>0</v>
      </c>
      <c r="F53" s="1">
        <f>IFERROR(VLOOKUP($A53,delxmc,2,0)*(Físico!E53),0)</f>
        <v>0</v>
      </c>
      <c r="G53" s="1">
        <f>IFERROR(VLOOKUP($A53,delxmc,2,0)*(Físico!F53),0)</f>
        <v>0</v>
      </c>
      <c r="H53" s="1">
        <f>IFERROR(VLOOKUP($A53,delxmc,2,0)*(Físico!G53),0)</f>
        <v>0</v>
      </c>
      <c r="I53" s="1">
        <f>IFERROR(VLOOKUP($A53,delxmc,2,0)*(Físico!H53),0)</f>
        <v>0</v>
      </c>
      <c r="J53" s="1">
        <f>IFERROR(VLOOKUP($A53,delxmc,2,0)*(Físico!I53),0)</f>
        <v>0</v>
      </c>
      <c r="K53" s="1">
        <f>IFERROR(VLOOKUP($A53,delxmc,2,0)*(Físico!J53),0)</f>
        <v>0</v>
      </c>
      <c r="L53" s="1">
        <f>IFERROR(VLOOKUP($A53,delxmc,2,0)*(Físico!K53),0)</f>
        <v>5507.03</v>
      </c>
      <c r="M53" s="1">
        <f>IFERROR(VLOOKUP($A53,delxmc,2,0)*(Físico!L53),0)</f>
        <v>0</v>
      </c>
      <c r="N53" s="1">
        <f>IFERROR(VLOOKUP($A53,delxmc,2,0)*(Físico!M53),0)</f>
        <v>0</v>
      </c>
      <c r="O53" s="1">
        <f>IFERROR(VLOOKUP($A53,delxmc,2,0)*(Físico!N53),0)</f>
        <v>0</v>
      </c>
      <c r="P53" s="1">
        <f>IFERROR(VLOOKUP($A53,delxmc,2,0)*(Físico!O53),0)</f>
        <v>0</v>
      </c>
      <c r="Q53" s="1">
        <f>IFERROR(VLOOKUP($A53,delxmc,2,0)*(Físico!P53),0)</f>
        <v>0</v>
      </c>
      <c r="R53" s="1">
        <f>IFERROR(VLOOKUP($A53,delxmc,2,0)*(Físico!Q53),0)</f>
        <v>0</v>
      </c>
      <c r="S53" s="1">
        <f>IFERROR(VLOOKUP($A53,delxmc,2,0)*(Físico!R53),0)</f>
        <v>0</v>
      </c>
      <c r="T53" s="1">
        <f>IFERROR(VLOOKUP($A53,delxmc,2,0)*(Físico!S53),0)</f>
        <v>0</v>
      </c>
      <c r="U53" s="1">
        <f>IFERROR(VLOOKUP($A53,delxmc,2,0)*(Físico!T53),0)</f>
        <v>0</v>
      </c>
      <c r="V53" s="1">
        <f>IFERROR(VLOOKUP($A53,delxmc,2,0)*(Físico!U53),0)</f>
        <v>0</v>
      </c>
      <c r="W53" s="1">
        <f>IFERROR(VLOOKUP($A53,delxmc,2,0)*(Físico!V53),0)</f>
        <v>0</v>
      </c>
      <c r="X53" s="1">
        <f>IFERROR(VLOOKUP($A53,delxmc,2,0)*(Físico!W53),0)</f>
        <v>0</v>
      </c>
      <c r="Y53" s="1">
        <f t="shared" si="1"/>
        <v>5507.03</v>
      </c>
    </row>
    <row r="54" spans="1:25" x14ac:dyDescent="0.25">
      <c r="A54">
        <f t="shared" si="0"/>
        <v>41604014</v>
      </c>
      <c r="B54" t="s">
        <v>94</v>
      </c>
      <c r="C54" s="1">
        <f>IFERROR(VLOOKUP($A54,delxmc,2,0)*(Físico!B54),0)</f>
        <v>0</v>
      </c>
      <c r="D54" s="1">
        <f>IFERROR(VLOOKUP($A54,delxmc,2,0)*(Físico!C54),0)</f>
        <v>0</v>
      </c>
      <c r="E54" s="1">
        <f>IFERROR(VLOOKUP($A54,delxmc,2,0)*(Físico!D54),0)</f>
        <v>6569.67</v>
      </c>
      <c r="F54" s="1">
        <f>IFERROR(VLOOKUP($A54,delxmc,2,0)*(Físico!E54),0)</f>
        <v>0</v>
      </c>
      <c r="G54" s="1">
        <f>IFERROR(VLOOKUP($A54,delxmc,2,0)*(Físico!F54),0)</f>
        <v>0</v>
      </c>
      <c r="H54" s="1">
        <f>IFERROR(VLOOKUP($A54,delxmc,2,0)*(Físico!G54),0)</f>
        <v>0</v>
      </c>
      <c r="I54" s="1">
        <f>IFERROR(VLOOKUP($A54,delxmc,2,0)*(Físico!H54),0)</f>
        <v>0</v>
      </c>
      <c r="J54" s="1">
        <f>IFERROR(VLOOKUP($A54,delxmc,2,0)*(Físico!I54),0)</f>
        <v>0</v>
      </c>
      <c r="K54" s="1">
        <f>IFERROR(VLOOKUP($A54,delxmc,2,0)*(Físico!J54),0)</f>
        <v>0</v>
      </c>
      <c r="L54" s="1">
        <f>IFERROR(VLOOKUP($A54,delxmc,2,0)*(Físico!K54),0)</f>
        <v>6569.67</v>
      </c>
      <c r="M54" s="1">
        <f>IFERROR(VLOOKUP($A54,delxmc,2,0)*(Físico!L54),0)</f>
        <v>0</v>
      </c>
      <c r="N54" s="1">
        <f>IFERROR(VLOOKUP($A54,delxmc,2,0)*(Físico!M54),0)</f>
        <v>0</v>
      </c>
      <c r="O54" s="1">
        <f>IFERROR(VLOOKUP($A54,delxmc,2,0)*(Físico!N54),0)</f>
        <v>0</v>
      </c>
      <c r="P54" s="1">
        <f>IFERROR(VLOOKUP($A54,delxmc,2,0)*(Físico!O54),0)</f>
        <v>0</v>
      </c>
      <c r="Q54" s="1">
        <f>IFERROR(VLOOKUP($A54,delxmc,2,0)*(Físico!P54),0)</f>
        <v>0</v>
      </c>
      <c r="R54" s="1">
        <f>IFERROR(VLOOKUP($A54,delxmc,2,0)*(Físico!Q54),0)</f>
        <v>0</v>
      </c>
      <c r="S54" s="1">
        <f>IFERROR(VLOOKUP($A54,delxmc,2,0)*(Físico!R54),0)</f>
        <v>0</v>
      </c>
      <c r="T54" s="1">
        <f>IFERROR(VLOOKUP($A54,delxmc,2,0)*(Físico!S54),0)</f>
        <v>0</v>
      </c>
      <c r="U54" s="1">
        <f>IFERROR(VLOOKUP($A54,delxmc,2,0)*(Físico!T54),0)</f>
        <v>0</v>
      </c>
      <c r="V54" s="1">
        <f>IFERROR(VLOOKUP($A54,delxmc,2,0)*(Físico!U54),0)</f>
        <v>0</v>
      </c>
      <c r="W54" s="1">
        <f>IFERROR(VLOOKUP($A54,delxmc,2,0)*(Físico!V54),0)</f>
        <v>0</v>
      </c>
      <c r="X54" s="1">
        <f>IFERROR(VLOOKUP($A54,delxmc,2,0)*(Físico!W54),0)</f>
        <v>0</v>
      </c>
      <c r="Y54" s="1">
        <f t="shared" si="1"/>
        <v>13139.34</v>
      </c>
    </row>
    <row r="55" spans="1:25" x14ac:dyDescent="0.25">
      <c r="A55">
        <f t="shared" si="0"/>
        <v>41604020</v>
      </c>
      <c r="B55" t="s">
        <v>95</v>
      </c>
      <c r="C55" s="1">
        <f>IFERROR(VLOOKUP($A55,delxmc,2,0)*(Físico!B55),0)</f>
        <v>0</v>
      </c>
      <c r="D55" s="1">
        <f>IFERROR(VLOOKUP($A55,delxmc,2,0)*(Físico!C55),0)</f>
        <v>0</v>
      </c>
      <c r="E55" s="1">
        <f>IFERROR(VLOOKUP($A55,delxmc,2,0)*(Físico!D55),0)</f>
        <v>4551.8</v>
      </c>
      <c r="F55" s="1">
        <f>IFERROR(VLOOKUP($A55,delxmc,2,0)*(Físico!E55),0)</f>
        <v>0</v>
      </c>
      <c r="G55" s="1">
        <f>IFERROR(VLOOKUP($A55,delxmc,2,0)*(Físico!F55),0)</f>
        <v>0</v>
      </c>
      <c r="H55" s="1">
        <f>IFERROR(VLOOKUP($A55,delxmc,2,0)*(Físico!G55),0)</f>
        <v>0</v>
      </c>
      <c r="I55" s="1">
        <f>IFERROR(VLOOKUP($A55,delxmc,2,0)*(Físico!H55),0)</f>
        <v>0</v>
      </c>
      <c r="J55" s="1">
        <f>IFERROR(VLOOKUP($A55,delxmc,2,0)*(Físico!I55),0)</f>
        <v>0</v>
      </c>
      <c r="K55" s="1">
        <f>IFERROR(VLOOKUP($A55,delxmc,2,0)*(Físico!J55),0)</f>
        <v>0</v>
      </c>
      <c r="L55" s="1">
        <f>IFERROR(VLOOKUP($A55,delxmc,2,0)*(Físico!K55),0)</f>
        <v>0</v>
      </c>
      <c r="M55" s="1">
        <f>IFERROR(VLOOKUP($A55,delxmc,2,0)*(Físico!L55),0)</f>
        <v>0</v>
      </c>
      <c r="N55" s="1">
        <f>IFERROR(VLOOKUP($A55,delxmc,2,0)*(Físico!M55),0)</f>
        <v>0</v>
      </c>
      <c r="O55" s="1">
        <f>IFERROR(VLOOKUP($A55,delxmc,2,0)*(Físico!N55),0)</f>
        <v>0</v>
      </c>
      <c r="P55" s="1">
        <f>IFERROR(VLOOKUP($A55,delxmc,2,0)*(Físico!O55),0)</f>
        <v>13655.400000000001</v>
      </c>
      <c r="Q55" s="1">
        <f>IFERROR(VLOOKUP($A55,delxmc,2,0)*(Físico!P55),0)</f>
        <v>0</v>
      </c>
      <c r="R55" s="1">
        <f>IFERROR(VLOOKUP($A55,delxmc,2,0)*(Físico!Q55),0)</f>
        <v>0</v>
      </c>
      <c r="S55" s="1">
        <f>IFERROR(VLOOKUP($A55,delxmc,2,0)*(Físico!R55),0)</f>
        <v>0</v>
      </c>
      <c r="T55" s="1">
        <f>IFERROR(VLOOKUP($A55,delxmc,2,0)*(Físico!S55),0)</f>
        <v>0</v>
      </c>
      <c r="U55" s="1">
        <f>IFERROR(VLOOKUP($A55,delxmc,2,0)*(Físico!T55),0)</f>
        <v>0</v>
      </c>
      <c r="V55" s="1">
        <f>IFERROR(VLOOKUP($A55,delxmc,2,0)*(Físico!U55),0)</f>
        <v>0</v>
      </c>
      <c r="W55" s="1">
        <f>IFERROR(VLOOKUP($A55,delxmc,2,0)*(Físico!V55),0)</f>
        <v>0</v>
      </c>
      <c r="X55" s="1">
        <f>IFERROR(VLOOKUP($A55,delxmc,2,0)*(Físico!W55),0)</f>
        <v>0</v>
      </c>
      <c r="Y55" s="1">
        <f t="shared" si="1"/>
        <v>18207.2</v>
      </c>
    </row>
    <row r="56" spans="1:25" x14ac:dyDescent="0.25">
      <c r="A56">
        <f t="shared" si="0"/>
        <v>41604026</v>
      </c>
      <c r="B56" t="s">
        <v>96</v>
      </c>
      <c r="C56" s="1">
        <f>IFERROR(VLOOKUP($A56,delxmc,2,0)*(Físico!B56),0)</f>
        <v>0</v>
      </c>
      <c r="D56" s="1">
        <f>IFERROR(VLOOKUP($A56,delxmc,2,0)*(Físico!C56),0)</f>
        <v>0</v>
      </c>
      <c r="E56" s="1">
        <f>IFERROR(VLOOKUP($A56,delxmc,2,0)*(Físico!D56),0)</f>
        <v>0</v>
      </c>
      <c r="F56" s="1">
        <f>IFERROR(VLOOKUP($A56,delxmc,2,0)*(Físico!E56),0)</f>
        <v>0</v>
      </c>
      <c r="G56" s="1">
        <f>IFERROR(VLOOKUP($A56,delxmc,2,0)*(Físico!F56),0)</f>
        <v>0</v>
      </c>
      <c r="H56" s="1">
        <f>IFERROR(VLOOKUP($A56,delxmc,2,0)*(Físico!G56),0)</f>
        <v>0</v>
      </c>
      <c r="I56" s="1">
        <f>IFERROR(VLOOKUP($A56,delxmc,2,0)*(Físico!H56),0)</f>
        <v>6569.67</v>
      </c>
      <c r="J56" s="1">
        <f>IFERROR(VLOOKUP($A56,delxmc,2,0)*(Físico!I56),0)</f>
        <v>0</v>
      </c>
      <c r="K56" s="1">
        <f>IFERROR(VLOOKUP($A56,delxmc,2,0)*(Físico!J56),0)</f>
        <v>0</v>
      </c>
      <c r="L56" s="1">
        <f>IFERROR(VLOOKUP($A56,delxmc,2,0)*(Físico!K56),0)</f>
        <v>0</v>
      </c>
      <c r="M56" s="1">
        <f>IFERROR(VLOOKUP($A56,delxmc,2,0)*(Físico!L56),0)</f>
        <v>0</v>
      </c>
      <c r="N56" s="1">
        <f>IFERROR(VLOOKUP($A56,delxmc,2,0)*(Físico!M56),0)</f>
        <v>0</v>
      </c>
      <c r="O56" s="1">
        <f>IFERROR(VLOOKUP($A56,delxmc,2,0)*(Físico!N56),0)</f>
        <v>0</v>
      </c>
      <c r="P56" s="1">
        <f>IFERROR(VLOOKUP($A56,delxmc,2,0)*(Físico!O56),0)</f>
        <v>0</v>
      </c>
      <c r="Q56" s="1">
        <f>IFERROR(VLOOKUP($A56,delxmc,2,0)*(Físico!P56),0)</f>
        <v>0</v>
      </c>
      <c r="R56" s="1">
        <f>IFERROR(VLOOKUP($A56,delxmc,2,0)*(Físico!Q56),0)</f>
        <v>0</v>
      </c>
      <c r="S56" s="1">
        <f>IFERROR(VLOOKUP($A56,delxmc,2,0)*(Físico!R56),0)</f>
        <v>0</v>
      </c>
      <c r="T56" s="1">
        <f>IFERROR(VLOOKUP($A56,delxmc,2,0)*(Físico!S56),0)</f>
        <v>0</v>
      </c>
      <c r="U56" s="1">
        <f>IFERROR(VLOOKUP($A56,delxmc,2,0)*(Físico!T56),0)</f>
        <v>0</v>
      </c>
      <c r="V56" s="1">
        <f>IFERROR(VLOOKUP($A56,delxmc,2,0)*(Físico!U56),0)</f>
        <v>0</v>
      </c>
      <c r="W56" s="1">
        <f>IFERROR(VLOOKUP($A56,delxmc,2,0)*(Físico!V56),0)</f>
        <v>0</v>
      </c>
      <c r="X56" s="1">
        <f>IFERROR(VLOOKUP($A56,delxmc,2,0)*(Físico!W56),0)</f>
        <v>0</v>
      </c>
      <c r="Y56" s="1">
        <f t="shared" si="1"/>
        <v>6569.67</v>
      </c>
    </row>
    <row r="57" spans="1:25" x14ac:dyDescent="0.25">
      <c r="A57">
        <f t="shared" si="0"/>
        <v>41604027</v>
      </c>
      <c r="B57" t="s">
        <v>97</v>
      </c>
      <c r="C57" s="1">
        <f>IFERROR(VLOOKUP($A57,delxmc,2,0)*(Físico!B57),0)</f>
        <v>0</v>
      </c>
      <c r="D57" s="1">
        <f>IFERROR(VLOOKUP($A57,delxmc,2,0)*(Físico!C57),0)</f>
        <v>0</v>
      </c>
      <c r="E57" s="1">
        <f>IFERROR(VLOOKUP($A57,delxmc,2,0)*(Físico!D57),0)</f>
        <v>0</v>
      </c>
      <c r="F57" s="1">
        <f>IFERROR(VLOOKUP($A57,delxmc,2,0)*(Físico!E57),0)</f>
        <v>0</v>
      </c>
      <c r="G57" s="1">
        <f>IFERROR(VLOOKUP($A57,delxmc,2,0)*(Físico!F57),0)</f>
        <v>0</v>
      </c>
      <c r="H57" s="1">
        <f>IFERROR(VLOOKUP($A57,delxmc,2,0)*(Físico!G57),0)</f>
        <v>0</v>
      </c>
      <c r="I57" s="1">
        <f>IFERROR(VLOOKUP($A57,delxmc,2,0)*(Físico!H57),0)</f>
        <v>5053.59</v>
      </c>
      <c r="J57" s="1">
        <f>IFERROR(VLOOKUP($A57,delxmc,2,0)*(Físico!I57),0)</f>
        <v>0</v>
      </c>
      <c r="K57" s="1">
        <f>IFERROR(VLOOKUP($A57,delxmc,2,0)*(Físico!J57),0)</f>
        <v>0</v>
      </c>
      <c r="L57" s="1">
        <f>IFERROR(VLOOKUP($A57,delxmc,2,0)*(Físico!K57),0)</f>
        <v>0</v>
      </c>
      <c r="M57" s="1">
        <f>IFERROR(VLOOKUP($A57,delxmc,2,0)*(Físico!L57),0)</f>
        <v>0</v>
      </c>
      <c r="N57" s="1">
        <f>IFERROR(VLOOKUP($A57,delxmc,2,0)*(Físico!M57),0)</f>
        <v>0</v>
      </c>
      <c r="O57" s="1">
        <f>IFERROR(VLOOKUP($A57,delxmc,2,0)*(Físico!N57),0)</f>
        <v>0</v>
      </c>
      <c r="P57" s="1">
        <f>IFERROR(VLOOKUP($A57,delxmc,2,0)*(Físico!O57),0)</f>
        <v>0</v>
      </c>
      <c r="Q57" s="1">
        <f>IFERROR(VLOOKUP($A57,delxmc,2,0)*(Físico!P57),0)</f>
        <v>0</v>
      </c>
      <c r="R57" s="1">
        <f>IFERROR(VLOOKUP($A57,delxmc,2,0)*(Físico!Q57),0)</f>
        <v>0</v>
      </c>
      <c r="S57" s="1">
        <f>IFERROR(VLOOKUP($A57,delxmc,2,0)*(Físico!R57),0)</f>
        <v>0</v>
      </c>
      <c r="T57" s="1">
        <f>IFERROR(VLOOKUP($A57,delxmc,2,0)*(Físico!S57),0)</f>
        <v>0</v>
      </c>
      <c r="U57" s="1">
        <f>IFERROR(VLOOKUP($A57,delxmc,2,0)*(Físico!T57),0)</f>
        <v>0</v>
      </c>
      <c r="V57" s="1">
        <f>IFERROR(VLOOKUP($A57,delxmc,2,0)*(Físico!U57),0)</f>
        <v>0</v>
      </c>
      <c r="W57" s="1">
        <f>IFERROR(VLOOKUP($A57,delxmc,2,0)*(Físico!V57),0)</f>
        <v>0</v>
      </c>
      <c r="X57" s="1">
        <f>IFERROR(VLOOKUP($A57,delxmc,2,0)*(Físico!W57),0)</f>
        <v>0</v>
      </c>
      <c r="Y57" s="1">
        <f t="shared" si="1"/>
        <v>5053.59</v>
      </c>
    </row>
    <row r="58" spans="1:25" x14ac:dyDescent="0.25">
      <c r="A58">
        <f t="shared" si="0"/>
        <v>41605007</v>
      </c>
      <c r="B58" t="s">
        <v>58</v>
      </c>
      <c r="C58" s="1">
        <f>IFERROR(VLOOKUP($A58,delxmc,2,0)*(Físico!B58),0)</f>
        <v>0</v>
      </c>
      <c r="D58" s="1">
        <f>IFERROR(VLOOKUP($A58,delxmc,2,0)*(Físico!C58),0)</f>
        <v>0</v>
      </c>
      <c r="E58" s="1">
        <f>IFERROR(VLOOKUP($A58,delxmc,2,0)*(Físico!D58),0)</f>
        <v>16303.199999999999</v>
      </c>
      <c r="F58" s="1">
        <f>IFERROR(VLOOKUP($A58,delxmc,2,0)*(Físico!E58),0)</f>
        <v>0</v>
      </c>
      <c r="G58" s="1">
        <f>IFERROR(VLOOKUP($A58,delxmc,2,0)*(Físico!F58),0)</f>
        <v>0</v>
      </c>
      <c r="H58" s="1">
        <f>IFERROR(VLOOKUP($A58,delxmc,2,0)*(Físico!G58),0)</f>
        <v>0</v>
      </c>
      <c r="I58" s="1">
        <f>IFERROR(VLOOKUP($A58,delxmc,2,0)*(Físico!H58),0)</f>
        <v>10868.8</v>
      </c>
      <c r="J58" s="1">
        <f>IFERROR(VLOOKUP($A58,delxmc,2,0)*(Físico!I58),0)</f>
        <v>0</v>
      </c>
      <c r="K58" s="1">
        <f>IFERROR(VLOOKUP($A58,delxmc,2,0)*(Físico!J58),0)</f>
        <v>0</v>
      </c>
      <c r="L58" s="1">
        <f>IFERROR(VLOOKUP($A58,delxmc,2,0)*(Físico!K58),0)</f>
        <v>5434.4</v>
      </c>
      <c r="M58" s="1">
        <f>IFERROR(VLOOKUP($A58,delxmc,2,0)*(Físico!L58),0)</f>
        <v>0</v>
      </c>
      <c r="N58" s="1">
        <f>IFERROR(VLOOKUP($A58,delxmc,2,0)*(Físico!M58),0)</f>
        <v>0</v>
      </c>
      <c r="O58" s="1">
        <f>IFERROR(VLOOKUP($A58,delxmc,2,0)*(Físico!N58),0)</f>
        <v>0</v>
      </c>
      <c r="P58" s="1">
        <f>IFERROR(VLOOKUP($A58,delxmc,2,0)*(Físico!O58),0)</f>
        <v>0</v>
      </c>
      <c r="Q58" s="1">
        <f>IFERROR(VLOOKUP($A58,delxmc,2,0)*(Físico!P58),0)</f>
        <v>0</v>
      </c>
      <c r="R58" s="1">
        <f>IFERROR(VLOOKUP($A58,delxmc,2,0)*(Físico!Q58),0)</f>
        <v>0</v>
      </c>
      <c r="S58" s="1">
        <f>IFERROR(VLOOKUP($A58,delxmc,2,0)*(Físico!R58),0)</f>
        <v>10868.8</v>
      </c>
      <c r="T58" s="1">
        <f>IFERROR(VLOOKUP($A58,delxmc,2,0)*(Físico!S58),0)</f>
        <v>0</v>
      </c>
      <c r="U58" s="1">
        <f>IFERROR(VLOOKUP($A58,delxmc,2,0)*(Físico!T58),0)</f>
        <v>0</v>
      </c>
      <c r="V58" s="1">
        <f>IFERROR(VLOOKUP($A58,delxmc,2,0)*(Físico!U58),0)</f>
        <v>0</v>
      </c>
      <c r="W58" s="1">
        <f>IFERROR(VLOOKUP($A58,delxmc,2,0)*(Físico!V58),0)</f>
        <v>0</v>
      </c>
      <c r="X58" s="1">
        <f>IFERROR(VLOOKUP($A58,delxmc,2,0)*(Físico!W58),0)</f>
        <v>0</v>
      </c>
      <c r="Y58" s="1">
        <f t="shared" si="1"/>
        <v>43475.199999999997</v>
      </c>
    </row>
    <row r="59" spans="1:25" x14ac:dyDescent="0.25">
      <c r="A59">
        <f t="shared" si="0"/>
        <v>41605011</v>
      </c>
      <c r="B59" t="s">
        <v>59</v>
      </c>
      <c r="C59" s="1">
        <f>IFERROR(VLOOKUP($A59,delxmc,2,0)*(Físico!B59),0)</f>
        <v>0</v>
      </c>
      <c r="D59" s="1">
        <f>IFERROR(VLOOKUP($A59,delxmc,2,0)*(Físico!C59),0)</f>
        <v>0</v>
      </c>
      <c r="E59" s="1">
        <f>IFERROR(VLOOKUP($A59,delxmc,2,0)*(Físico!D59),0)</f>
        <v>5673.43</v>
      </c>
      <c r="F59" s="1">
        <f>IFERROR(VLOOKUP($A59,delxmc,2,0)*(Físico!E59),0)</f>
        <v>0</v>
      </c>
      <c r="G59" s="1">
        <f>IFERROR(VLOOKUP($A59,delxmc,2,0)*(Físico!F59),0)</f>
        <v>0</v>
      </c>
      <c r="H59" s="1">
        <f>IFERROR(VLOOKUP($A59,delxmc,2,0)*(Físico!G59),0)</f>
        <v>0</v>
      </c>
      <c r="I59" s="1">
        <f>IFERROR(VLOOKUP($A59,delxmc,2,0)*(Físico!H59),0)</f>
        <v>0</v>
      </c>
      <c r="J59" s="1">
        <f>IFERROR(VLOOKUP($A59,delxmc,2,0)*(Físico!I59),0)</f>
        <v>0</v>
      </c>
      <c r="K59" s="1">
        <f>IFERROR(VLOOKUP($A59,delxmc,2,0)*(Físico!J59),0)</f>
        <v>0</v>
      </c>
      <c r="L59" s="1">
        <f>IFERROR(VLOOKUP($A59,delxmc,2,0)*(Físico!K59),0)</f>
        <v>0</v>
      </c>
      <c r="M59" s="1">
        <f>IFERROR(VLOOKUP($A59,delxmc,2,0)*(Físico!L59),0)</f>
        <v>0</v>
      </c>
      <c r="N59" s="1">
        <f>IFERROR(VLOOKUP($A59,delxmc,2,0)*(Físico!M59),0)</f>
        <v>0</v>
      </c>
      <c r="O59" s="1">
        <f>IFERROR(VLOOKUP($A59,delxmc,2,0)*(Físico!N59),0)</f>
        <v>0</v>
      </c>
      <c r="P59" s="1">
        <f>IFERROR(VLOOKUP($A59,delxmc,2,0)*(Físico!O59),0)</f>
        <v>0</v>
      </c>
      <c r="Q59" s="1">
        <f>IFERROR(VLOOKUP($A59,delxmc,2,0)*(Físico!P59),0)</f>
        <v>0</v>
      </c>
      <c r="R59" s="1">
        <f>IFERROR(VLOOKUP($A59,delxmc,2,0)*(Físico!Q59),0)</f>
        <v>0</v>
      </c>
      <c r="S59" s="1">
        <f>IFERROR(VLOOKUP($A59,delxmc,2,0)*(Físico!R59),0)</f>
        <v>0</v>
      </c>
      <c r="T59" s="1">
        <f>IFERROR(VLOOKUP($A59,delxmc,2,0)*(Físico!S59),0)</f>
        <v>0</v>
      </c>
      <c r="U59" s="1">
        <f>IFERROR(VLOOKUP($A59,delxmc,2,0)*(Físico!T59),0)</f>
        <v>0</v>
      </c>
      <c r="V59" s="1">
        <f>IFERROR(VLOOKUP($A59,delxmc,2,0)*(Físico!U59),0)</f>
        <v>0</v>
      </c>
      <c r="W59" s="1">
        <f>IFERROR(VLOOKUP($A59,delxmc,2,0)*(Físico!V59),0)</f>
        <v>0</v>
      </c>
      <c r="X59" s="1">
        <f>IFERROR(VLOOKUP($A59,delxmc,2,0)*(Físico!W59),0)</f>
        <v>0</v>
      </c>
      <c r="Y59" s="1">
        <f t="shared" si="1"/>
        <v>5673.43</v>
      </c>
    </row>
    <row r="60" spans="1:25" x14ac:dyDescent="0.25">
      <c r="A60">
        <f t="shared" si="0"/>
        <v>41606001</v>
      </c>
      <c r="B60" t="s">
        <v>60</v>
      </c>
      <c r="C60" s="1">
        <f>IFERROR(VLOOKUP($A60,delxmc,2,0)*(Físico!B60),0)</f>
        <v>0</v>
      </c>
      <c r="D60" s="1">
        <f>IFERROR(VLOOKUP($A60,delxmc,2,0)*(Físico!C60),0)</f>
        <v>0</v>
      </c>
      <c r="E60" s="1">
        <f>IFERROR(VLOOKUP($A60,delxmc,2,0)*(Físico!D60),0)</f>
        <v>1808.69</v>
      </c>
      <c r="F60" s="1">
        <f>IFERROR(VLOOKUP($A60,delxmc,2,0)*(Físico!E60),0)</f>
        <v>0</v>
      </c>
      <c r="G60" s="1">
        <f>IFERROR(VLOOKUP($A60,delxmc,2,0)*(Físico!F60),0)</f>
        <v>0</v>
      </c>
      <c r="H60" s="1">
        <f>IFERROR(VLOOKUP($A60,delxmc,2,0)*(Físico!G60),0)</f>
        <v>0</v>
      </c>
      <c r="I60" s="1">
        <f>IFERROR(VLOOKUP($A60,delxmc,2,0)*(Físico!H60),0)</f>
        <v>0</v>
      </c>
      <c r="J60" s="1">
        <f>IFERROR(VLOOKUP($A60,delxmc,2,0)*(Físico!I60),0)</f>
        <v>0</v>
      </c>
      <c r="K60" s="1">
        <f>IFERROR(VLOOKUP($A60,delxmc,2,0)*(Físico!J60),0)</f>
        <v>0</v>
      </c>
      <c r="L60" s="1">
        <f>IFERROR(VLOOKUP($A60,delxmc,2,0)*(Físico!K60),0)</f>
        <v>0</v>
      </c>
      <c r="M60" s="1">
        <f>IFERROR(VLOOKUP($A60,delxmc,2,0)*(Físico!L60),0)</f>
        <v>0</v>
      </c>
      <c r="N60" s="1">
        <f>IFERROR(VLOOKUP($A60,delxmc,2,0)*(Físico!M60),0)</f>
        <v>0</v>
      </c>
      <c r="O60" s="1">
        <f>IFERROR(VLOOKUP($A60,delxmc,2,0)*(Físico!N60),0)</f>
        <v>0</v>
      </c>
      <c r="P60" s="1">
        <f>IFERROR(VLOOKUP($A60,delxmc,2,0)*(Físico!O60),0)</f>
        <v>59686.770000000004</v>
      </c>
      <c r="Q60" s="1">
        <f>IFERROR(VLOOKUP($A60,delxmc,2,0)*(Físico!P60),0)</f>
        <v>0</v>
      </c>
      <c r="R60" s="1">
        <f>IFERROR(VLOOKUP($A60,delxmc,2,0)*(Físico!Q60),0)</f>
        <v>0</v>
      </c>
      <c r="S60" s="1">
        <f>IFERROR(VLOOKUP($A60,delxmc,2,0)*(Físico!R60),0)</f>
        <v>5426.07</v>
      </c>
      <c r="T60" s="1">
        <f>IFERROR(VLOOKUP($A60,delxmc,2,0)*(Físico!S60),0)</f>
        <v>0</v>
      </c>
      <c r="U60" s="1">
        <f>IFERROR(VLOOKUP($A60,delxmc,2,0)*(Físico!T60),0)</f>
        <v>0</v>
      </c>
      <c r="V60" s="1">
        <f>IFERROR(VLOOKUP($A60,delxmc,2,0)*(Físico!U60),0)</f>
        <v>0</v>
      </c>
      <c r="W60" s="1">
        <f>IFERROR(VLOOKUP($A60,delxmc,2,0)*(Físico!V60),0)</f>
        <v>0</v>
      </c>
      <c r="X60" s="1">
        <f>IFERROR(VLOOKUP($A60,delxmc,2,0)*(Físico!W60),0)</f>
        <v>0</v>
      </c>
      <c r="Y60" s="1">
        <f t="shared" si="1"/>
        <v>66921.53</v>
      </c>
    </row>
    <row r="61" spans="1:25" x14ac:dyDescent="0.25">
      <c r="A61">
        <f t="shared" si="0"/>
        <v>41606002</v>
      </c>
      <c r="B61" t="s">
        <v>61</v>
      </c>
      <c r="C61" s="1">
        <f>IFERROR(VLOOKUP($A61,delxmc,2,0)*(Físico!B61),0)</f>
        <v>0</v>
      </c>
      <c r="D61" s="1">
        <f>IFERROR(VLOOKUP($A61,delxmc,2,0)*(Físico!C61),0)</f>
        <v>0</v>
      </c>
      <c r="E61" s="1">
        <f>IFERROR(VLOOKUP($A61,delxmc,2,0)*(Físico!D61),0)</f>
        <v>0</v>
      </c>
      <c r="F61" s="1">
        <f>IFERROR(VLOOKUP($A61,delxmc,2,0)*(Físico!E61),0)</f>
        <v>0</v>
      </c>
      <c r="G61" s="1">
        <f>IFERROR(VLOOKUP($A61,delxmc,2,0)*(Físico!F61),0)</f>
        <v>0</v>
      </c>
      <c r="H61" s="1">
        <f>IFERROR(VLOOKUP($A61,delxmc,2,0)*(Físico!G61),0)</f>
        <v>0</v>
      </c>
      <c r="I61" s="1">
        <f>IFERROR(VLOOKUP($A61,delxmc,2,0)*(Físico!H61),0)</f>
        <v>0</v>
      </c>
      <c r="J61" s="1">
        <f>IFERROR(VLOOKUP($A61,delxmc,2,0)*(Físico!I61),0)</f>
        <v>0</v>
      </c>
      <c r="K61" s="1">
        <f>IFERROR(VLOOKUP($A61,delxmc,2,0)*(Físico!J61),0)</f>
        <v>0</v>
      </c>
      <c r="L61" s="1">
        <f>IFERROR(VLOOKUP($A61,delxmc,2,0)*(Físico!K61),0)</f>
        <v>0</v>
      </c>
      <c r="M61" s="1">
        <f>IFERROR(VLOOKUP($A61,delxmc,2,0)*(Físico!L61),0)</f>
        <v>0</v>
      </c>
      <c r="N61" s="1">
        <f>IFERROR(VLOOKUP($A61,delxmc,2,0)*(Físico!M61),0)</f>
        <v>0</v>
      </c>
      <c r="O61" s="1">
        <f>IFERROR(VLOOKUP($A61,delxmc,2,0)*(Físico!N61),0)</f>
        <v>0</v>
      </c>
      <c r="P61" s="1">
        <f>IFERROR(VLOOKUP($A61,delxmc,2,0)*(Físico!O61),0)</f>
        <v>1545.1</v>
      </c>
      <c r="Q61" s="1">
        <f>IFERROR(VLOOKUP($A61,delxmc,2,0)*(Físico!P61),0)</f>
        <v>0</v>
      </c>
      <c r="R61" s="1">
        <f>IFERROR(VLOOKUP($A61,delxmc,2,0)*(Físico!Q61),0)</f>
        <v>0</v>
      </c>
      <c r="S61" s="1">
        <f>IFERROR(VLOOKUP($A61,delxmc,2,0)*(Físico!R61),0)</f>
        <v>0</v>
      </c>
      <c r="T61" s="1">
        <f>IFERROR(VLOOKUP($A61,delxmc,2,0)*(Físico!S61),0)</f>
        <v>0</v>
      </c>
      <c r="U61" s="1">
        <f>IFERROR(VLOOKUP($A61,delxmc,2,0)*(Físico!T61),0)</f>
        <v>0</v>
      </c>
      <c r="V61" s="1">
        <f>IFERROR(VLOOKUP($A61,delxmc,2,0)*(Físico!U61),0)</f>
        <v>0</v>
      </c>
      <c r="W61" s="1">
        <f>IFERROR(VLOOKUP($A61,delxmc,2,0)*(Físico!V61),0)</f>
        <v>0</v>
      </c>
      <c r="X61" s="1">
        <f>IFERROR(VLOOKUP($A61,delxmc,2,0)*(Físico!W61),0)</f>
        <v>0</v>
      </c>
      <c r="Y61" s="1">
        <f t="shared" si="1"/>
        <v>1545.1</v>
      </c>
    </row>
    <row r="62" spans="1:25" x14ac:dyDescent="0.25">
      <c r="A62">
        <f t="shared" si="0"/>
        <v>41606003</v>
      </c>
      <c r="B62" t="s">
        <v>62</v>
      </c>
      <c r="C62" s="1">
        <f>IFERROR(VLOOKUP($A62,delxmc,2,0)*(Físico!B62),0)</f>
        <v>0</v>
      </c>
      <c r="D62" s="1">
        <f>IFERROR(VLOOKUP($A62,delxmc,2,0)*(Físico!C62),0)</f>
        <v>0</v>
      </c>
      <c r="E62" s="1">
        <f>IFERROR(VLOOKUP($A62,delxmc,2,0)*(Físico!D62),0)</f>
        <v>0</v>
      </c>
      <c r="F62" s="1">
        <f>IFERROR(VLOOKUP($A62,delxmc,2,0)*(Físico!E62),0)</f>
        <v>0</v>
      </c>
      <c r="G62" s="1">
        <f>IFERROR(VLOOKUP($A62,delxmc,2,0)*(Físico!F62),0)</f>
        <v>0</v>
      </c>
      <c r="H62" s="1">
        <f>IFERROR(VLOOKUP($A62,delxmc,2,0)*(Físico!G62),0)</f>
        <v>0</v>
      </c>
      <c r="I62" s="1">
        <f>IFERROR(VLOOKUP($A62,delxmc,2,0)*(Físico!H62),0)</f>
        <v>2137.88</v>
      </c>
      <c r="J62" s="1">
        <f>IFERROR(VLOOKUP($A62,delxmc,2,0)*(Físico!I62),0)</f>
        <v>0</v>
      </c>
      <c r="K62" s="1">
        <f>IFERROR(VLOOKUP($A62,delxmc,2,0)*(Físico!J62),0)</f>
        <v>0</v>
      </c>
      <c r="L62" s="1">
        <f>IFERROR(VLOOKUP($A62,delxmc,2,0)*(Físico!K62),0)</f>
        <v>0</v>
      </c>
      <c r="M62" s="1">
        <f>IFERROR(VLOOKUP($A62,delxmc,2,0)*(Físico!L62),0)</f>
        <v>0</v>
      </c>
      <c r="N62" s="1">
        <f>IFERROR(VLOOKUP($A62,delxmc,2,0)*(Físico!M62),0)</f>
        <v>0</v>
      </c>
      <c r="O62" s="1">
        <f>IFERROR(VLOOKUP($A62,delxmc,2,0)*(Físico!N62),0)</f>
        <v>0</v>
      </c>
      <c r="P62" s="1">
        <f>IFERROR(VLOOKUP($A62,delxmc,2,0)*(Físico!O62),0)</f>
        <v>0</v>
      </c>
      <c r="Q62" s="1">
        <f>IFERROR(VLOOKUP($A62,delxmc,2,0)*(Físico!P62),0)</f>
        <v>0</v>
      </c>
      <c r="R62" s="1">
        <f>IFERROR(VLOOKUP($A62,delxmc,2,0)*(Físico!Q62),0)</f>
        <v>0</v>
      </c>
      <c r="S62" s="1">
        <f>IFERROR(VLOOKUP($A62,delxmc,2,0)*(Físico!R62),0)</f>
        <v>0</v>
      </c>
      <c r="T62" s="1">
        <f>IFERROR(VLOOKUP($A62,delxmc,2,0)*(Físico!S62),0)</f>
        <v>0</v>
      </c>
      <c r="U62" s="1">
        <f>IFERROR(VLOOKUP($A62,delxmc,2,0)*(Físico!T62),0)</f>
        <v>0</v>
      </c>
      <c r="V62" s="1">
        <f>IFERROR(VLOOKUP($A62,delxmc,2,0)*(Físico!U62),0)</f>
        <v>0</v>
      </c>
      <c r="W62" s="1">
        <f>IFERROR(VLOOKUP($A62,delxmc,2,0)*(Físico!V62),0)</f>
        <v>0</v>
      </c>
      <c r="X62" s="1">
        <f>IFERROR(VLOOKUP($A62,delxmc,2,0)*(Físico!W62),0)</f>
        <v>0</v>
      </c>
      <c r="Y62" s="1">
        <f t="shared" si="1"/>
        <v>2137.88</v>
      </c>
    </row>
    <row r="63" spans="1:25" x14ac:dyDescent="0.25">
      <c r="A63">
        <f t="shared" si="0"/>
        <v>41606005</v>
      </c>
      <c r="B63" t="s">
        <v>98</v>
      </c>
      <c r="C63" s="1">
        <f>IFERROR(VLOOKUP($A63,delxmc,2,0)*(Físico!B63),0)</f>
        <v>0</v>
      </c>
      <c r="D63" s="1">
        <f>IFERROR(VLOOKUP($A63,delxmc,2,0)*(Físico!C63),0)</f>
        <v>0</v>
      </c>
      <c r="E63" s="1">
        <f>IFERROR(VLOOKUP($A63,delxmc,2,0)*(Físico!D63),0)</f>
        <v>5265.02</v>
      </c>
      <c r="F63" s="1">
        <f>IFERROR(VLOOKUP($A63,delxmc,2,0)*(Físico!E63),0)</f>
        <v>0</v>
      </c>
      <c r="G63" s="1">
        <f>IFERROR(VLOOKUP($A63,delxmc,2,0)*(Físico!F63),0)</f>
        <v>0</v>
      </c>
      <c r="H63" s="1">
        <f>IFERROR(VLOOKUP($A63,delxmc,2,0)*(Físico!G63),0)</f>
        <v>0</v>
      </c>
      <c r="I63" s="1">
        <f>IFERROR(VLOOKUP($A63,delxmc,2,0)*(Físico!H63),0)</f>
        <v>0</v>
      </c>
      <c r="J63" s="1">
        <f>IFERROR(VLOOKUP($A63,delxmc,2,0)*(Físico!I63),0)</f>
        <v>0</v>
      </c>
      <c r="K63" s="1">
        <f>IFERROR(VLOOKUP($A63,delxmc,2,0)*(Físico!J63),0)</f>
        <v>0</v>
      </c>
      <c r="L63" s="1">
        <f>IFERROR(VLOOKUP($A63,delxmc,2,0)*(Físico!K63),0)</f>
        <v>0</v>
      </c>
      <c r="M63" s="1">
        <f>IFERROR(VLOOKUP($A63,delxmc,2,0)*(Físico!L63),0)</f>
        <v>0</v>
      </c>
      <c r="N63" s="1">
        <f>IFERROR(VLOOKUP($A63,delxmc,2,0)*(Físico!M63),0)</f>
        <v>0</v>
      </c>
      <c r="O63" s="1">
        <f>IFERROR(VLOOKUP($A63,delxmc,2,0)*(Físico!N63),0)</f>
        <v>0</v>
      </c>
      <c r="P63" s="1">
        <f>IFERROR(VLOOKUP($A63,delxmc,2,0)*(Físico!O63),0)</f>
        <v>0</v>
      </c>
      <c r="Q63" s="1">
        <f>IFERROR(VLOOKUP($A63,delxmc,2,0)*(Físico!P63),0)</f>
        <v>0</v>
      </c>
      <c r="R63" s="1">
        <f>IFERROR(VLOOKUP($A63,delxmc,2,0)*(Físico!Q63),0)</f>
        <v>0</v>
      </c>
      <c r="S63" s="1">
        <f>IFERROR(VLOOKUP($A63,delxmc,2,0)*(Físico!R63),0)</f>
        <v>0</v>
      </c>
      <c r="T63" s="1">
        <f>IFERROR(VLOOKUP($A63,delxmc,2,0)*(Físico!S63),0)</f>
        <v>0</v>
      </c>
      <c r="U63" s="1">
        <f>IFERROR(VLOOKUP($A63,delxmc,2,0)*(Físico!T63),0)</f>
        <v>0</v>
      </c>
      <c r="V63" s="1">
        <f>IFERROR(VLOOKUP($A63,delxmc,2,0)*(Físico!U63),0)</f>
        <v>0</v>
      </c>
      <c r="W63" s="1">
        <f>IFERROR(VLOOKUP($A63,delxmc,2,0)*(Físico!V63),0)</f>
        <v>0</v>
      </c>
      <c r="X63" s="1">
        <f>IFERROR(VLOOKUP($A63,delxmc,2,0)*(Físico!W63),0)</f>
        <v>0</v>
      </c>
      <c r="Y63" s="1">
        <f t="shared" si="1"/>
        <v>5265.02</v>
      </c>
    </row>
    <row r="64" spans="1:25" x14ac:dyDescent="0.25">
      <c r="A64">
        <f t="shared" si="0"/>
        <v>41606006</v>
      </c>
      <c r="B64" t="s">
        <v>63</v>
      </c>
      <c r="C64" s="1">
        <f>IFERROR(VLOOKUP($A64,delxmc,2,0)*(Físico!B64),0)</f>
        <v>0</v>
      </c>
      <c r="D64" s="1">
        <f>IFERROR(VLOOKUP($A64,delxmc,2,0)*(Físico!C64),0)</f>
        <v>0</v>
      </c>
      <c r="E64" s="1">
        <f>IFERROR(VLOOKUP($A64,delxmc,2,0)*(Físico!D64),0)</f>
        <v>0</v>
      </c>
      <c r="F64" s="1">
        <f>IFERROR(VLOOKUP($A64,delxmc,2,0)*(Físico!E64),0)</f>
        <v>0</v>
      </c>
      <c r="G64" s="1">
        <f>IFERROR(VLOOKUP($A64,delxmc,2,0)*(Físico!F64),0)</f>
        <v>0</v>
      </c>
      <c r="H64" s="1">
        <f>IFERROR(VLOOKUP($A64,delxmc,2,0)*(Físico!G64),0)</f>
        <v>0</v>
      </c>
      <c r="I64" s="1">
        <f>IFERROR(VLOOKUP($A64,delxmc,2,0)*(Físico!H64),0)</f>
        <v>10806.86</v>
      </c>
      <c r="J64" s="1">
        <f>IFERROR(VLOOKUP($A64,delxmc,2,0)*(Físico!I64),0)</f>
        <v>0</v>
      </c>
      <c r="K64" s="1">
        <f>IFERROR(VLOOKUP($A64,delxmc,2,0)*(Físico!J64),0)</f>
        <v>0</v>
      </c>
      <c r="L64" s="1">
        <f>IFERROR(VLOOKUP($A64,delxmc,2,0)*(Físico!K64),0)</f>
        <v>5403.43</v>
      </c>
      <c r="M64" s="1">
        <f>IFERROR(VLOOKUP($A64,delxmc,2,0)*(Físico!L64),0)</f>
        <v>0</v>
      </c>
      <c r="N64" s="1">
        <f>IFERROR(VLOOKUP($A64,delxmc,2,0)*(Físico!M64),0)</f>
        <v>0</v>
      </c>
      <c r="O64" s="1">
        <f>IFERROR(VLOOKUP($A64,delxmc,2,0)*(Físico!N64),0)</f>
        <v>0</v>
      </c>
      <c r="P64" s="1">
        <f>IFERROR(VLOOKUP($A64,delxmc,2,0)*(Físico!O64),0)</f>
        <v>10806.86</v>
      </c>
      <c r="Q64" s="1">
        <f>IFERROR(VLOOKUP($A64,delxmc,2,0)*(Físico!P64),0)</f>
        <v>0</v>
      </c>
      <c r="R64" s="1">
        <f>IFERROR(VLOOKUP($A64,delxmc,2,0)*(Físico!Q64),0)</f>
        <v>16210.29</v>
      </c>
      <c r="S64" s="1">
        <f>IFERROR(VLOOKUP($A64,delxmc,2,0)*(Físico!R64),0)</f>
        <v>0</v>
      </c>
      <c r="T64" s="1">
        <f>IFERROR(VLOOKUP($A64,delxmc,2,0)*(Físico!S64),0)</f>
        <v>0</v>
      </c>
      <c r="U64" s="1">
        <f>IFERROR(VLOOKUP($A64,delxmc,2,0)*(Físico!T64),0)</f>
        <v>0</v>
      </c>
      <c r="V64" s="1">
        <f>IFERROR(VLOOKUP($A64,delxmc,2,0)*(Físico!U64),0)</f>
        <v>0</v>
      </c>
      <c r="W64" s="1">
        <f>IFERROR(VLOOKUP($A64,delxmc,2,0)*(Físico!V64),0)</f>
        <v>0</v>
      </c>
      <c r="X64" s="1">
        <f>IFERROR(VLOOKUP($A64,delxmc,2,0)*(Físico!W64),0)</f>
        <v>0</v>
      </c>
      <c r="Y64" s="1">
        <f t="shared" si="1"/>
        <v>43227.44</v>
      </c>
    </row>
    <row r="65" spans="1:25" x14ac:dyDescent="0.25">
      <c r="A65">
        <f t="shared" si="0"/>
        <v>41606008</v>
      </c>
      <c r="B65" t="s">
        <v>64</v>
      </c>
      <c r="C65" s="1">
        <f>IFERROR(VLOOKUP($A65,delxmc,2,0)*(Físico!B65),0)</f>
        <v>0</v>
      </c>
      <c r="D65" s="1">
        <f>IFERROR(VLOOKUP($A65,delxmc,2,0)*(Físico!C65),0)</f>
        <v>0</v>
      </c>
      <c r="E65" s="1">
        <f>IFERROR(VLOOKUP($A65,delxmc,2,0)*(Físico!D65),0)</f>
        <v>59437.73</v>
      </c>
      <c r="F65" s="1">
        <f>IFERROR(VLOOKUP($A65,delxmc,2,0)*(Físico!E65),0)</f>
        <v>0</v>
      </c>
      <c r="G65" s="1">
        <f>IFERROR(VLOOKUP($A65,delxmc,2,0)*(Físico!F65),0)</f>
        <v>0</v>
      </c>
      <c r="H65" s="1">
        <f>IFERROR(VLOOKUP($A65,delxmc,2,0)*(Físico!G65),0)</f>
        <v>0</v>
      </c>
      <c r="I65" s="1">
        <f>IFERROR(VLOOKUP($A65,delxmc,2,0)*(Físico!H65),0)</f>
        <v>0</v>
      </c>
      <c r="J65" s="1">
        <f>IFERROR(VLOOKUP($A65,delxmc,2,0)*(Físico!I65),0)</f>
        <v>0</v>
      </c>
      <c r="K65" s="1">
        <f>IFERROR(VLOOKUP($A65,delxmc,2,0)*(Físico!J65),0)</f>
        <v>0</v>
      </c>
      <c r="L65" s="1">
        <f>IFERROR(VLOOKUP($A65,delxmc,2,0)*(Físico!K65),0)</f>
        <v>0</v>
      </c>
      <c r="M65" s="1">
        <f>IFERROR(VLOOKUP($A65,delxmc,2,0)*(Físico!L65),0)</f>
        <v>0</v>
      </c>
      <c r="N65" s="1">
        <f>IFERROR(VLOOKUP($A65,delxmc,2,0)*(Físico!M65),0)</f>
        <v>0</v>
      </c>
      <c r="O65" s="1">
        <f>IFERROR(VLOOKUP($A65,delxmc,2,0)*(Físico!N65),0)</f>
        <v>0</v>
      </c>
      <c r="P65" s="1">
        <f>IFERROR(VLOOKUP($A65,delxmc,2,0)*(Físico!O65),0)</f>
        <v>0</v>
      </c>
      <c r="Q65" s="1">
        <f>IFERROR(VLOOKUP($A65,delxmc,2,0)*(Físico!P65),0)</f>
        <v>0</v>
      </c>
      <c r="R65" s="1">
        <f>IFERROR(VLOOKUP($A65,delxmc,2,0)*(Físico!Q65),0)</f>
        <v>0</v>
      </c>
      <c r="S65" s="1">
        <f>IFERROR(VLOOKUP($A65,delxmc,2,0)*(Físico!R65),0)</f>
        <v>0</v>
      </c>
      <c r="T65" s="1">
        <f>IFERROR(VLOOKUP($A65,delxmc,2,0)*(Físico!S65),0)</f>
        <v>0</v>
      </c>
      <c r="U65" s="1">
        <f>IFERROR(VLOOKUP($A65,delxmc,2,0)*(Físico!T65),0)</f>
        <v>0</v>
      </c>
      <c r="V65" s="1">
        <f>IFERROR(VLOOKUP($A65,delxmc,2,0)*(Físico!U65),0)</f>
        <v>0</v>
      </c>
      <c r="W65" s="1">
        <f>IFERROR(VLOOKUP($A65,delxmc,2,0)*(Físico!V65),0)</f>
        <v>0</v>
      </c>
      <c r="X65" s="1">
        <f>IFERROR(VLOOKUP($A65,delxmc,2,0)*(Físico!W65),0)</f>
        <v>0</v>
      </c>
      <c r="Y65" s="1">
        <f t="shared" si="1"/>
        <v>59437.73</v>
      </c>
    </row>
    <row r="66" spans="1:25" x14ac:dyDescent="0.25">
      <c r="A66">
        <f t="shared" ref="A66:A84" si="2">LEFT(B66,9)*1</f>
        <v>41606009</v>
      </c>
      <c r="B66" t="s">
        <v>99</v>
      </c>
      <c r="C66" s="1">
        <f>IFERROR(VLOOKUP($A66,delxmc,2,0)*(Físico!B66),0)</f>
        <v>0</v>
      </c>
      <c r="D66" s="1">
        <f>IFERROR(VLOOKUP($A66,delxmc,2,0)*(Físico!C66),0)</f>
        <v>0</v>
      </c>
      <c r="E66" s="1">
        <f>IFERROR(VLOOKUP($A66,delxmc,2,0)*(Físico!D66),0)</f>
        <v>0</v>
      </c>
      <c r="F66" s="1">
        <f>IFERROR(VLOOKUP($A66,delxmc,2,0)*(Físico!E66),0)</f>
        <v>0</v>
      </c>
      <c r="G66" s="1">
        <f>IFERROR(VLOOKUP($A66,delxmc,2,0)*(Físico!F66),0)</f>
        <v>0</v>
      </c>
      <c r="H66" s="1">
        <f>IFERROR(VLOOKUP($A66,delxmc,2,0)*(Físico!G66),0)</f>
        <v>0</v>
      </c>
      <c r="I66" s="1">
        <f>IFERROR(VLOOKUP($A66,delxmc,2,0)*(Físico!H66),0)</f>
        <v>5188.8900000000003</v>
      </c>
      <c r="J66" s="1">
        <f>IFERROR(VLOOKUP($A66,delxmc,2,0)*(Físico!I66),0)</f>
        <v>0</v>
      </c>
      <c r="K66" s="1">
        <f>IFERROR(VLOOKUP($A66,delxmc,2,0)*(Físico!J66),0)</f>
        <v>0</v>
      </c>
      <c r="L66" s="1">
        <f>IFERROR(VLOOKUP($A66,delxmc,2,0)*(Físico!K66),0)</f>
        <v>0</v>
      </c>
      <c r="M66" s="1">
        <f>IFERROR(VLOOKUP($A66,delxmc,2,0)*(Físico!L66),0)</f>
        <v>0</v>
      </c>
      <c r="N66" s="1">
        <f>IFERROR(VLOOKUP($A66,delxmc,2,0)*(Físico!M66),0)</f>
        <v>0</v>
      </c>
      <c r="O66" s="1">
        <f>IFERROR(VLOOKUP($A66,delxmc,2,0)*(Físico!N66),0)</f>
        <v>0</v>
      </c>
      <c r="P66" s="1">
        <f>IFERROR(VLOOKUP($A66,delxmc,2,0)*(Físico!O66),0)</f>
        <v>0</v>
      </c>
      <c r="Q66" s="1">
        <f>IFERROR(VLOOKUP($A66,delxmc,2,0)*(Físico!P66),0)</f>
        <v>0</v>
      </c>
      <c r="R66" s="1">
        <f>IFERROR(VLOOKUP($A66,delxmc,2,0)*(Físico!Q66),0)</f>
        <v>0</v>
      </c>
      <c r="S66" s="1">
        <f>IFERROR(VLOOKUP($A66,delxmc,2,0)*(Físico!R66),0)</f>
        <v>0</v>
      </c>
      <c r="T66" s="1">
        <f>IFERROR(VLOOKUP($A66,delxmc,2,0)*(Físico!S66),0)</f>
        <v>0</v>
      </c>
      <c r="U66" s="1">
        <f>IFERROR(VLOOKUP($A66,delxmc,2,0)*(Físico!T66),0)</f>
        <v>0</v>
      </c>
      <c r="V66" s="1">
        <f>IFERROR(VLOOKUP($A66,delxmc,2,0)*(Físico!U66),0)</f>
        <v>0</v>
      </c>
      <c r="W66" s="1">
        <f>IFERROR(VLOOKUP($A66,delxmc,2,0)*(Físico!V66),0)</f>
        <v>0</v>
      </c>
      <c r="X66" s="1">
        <f>IFERROR(VLOOKUP($A66,delxmc,2,0)*(Físico!W66),0)</f>
        <v>0</v>
      </c>
      <c r="Y66" s="1">
        <f t="shared" si="1"/>
        <v>5188.8900000000003</v>
      </c>
    </row>
    <row r="67" spans="1:25" x14ac:dyDescent="0.25">
      <c r="A67">
        <f t="shared" si="2"/>
        <v>41606010</v>
      </c>
      <c r="B67" t="s">
        <v>65</v>
      </c>
      <c r="C67" s="1">
        <f>IFERROR(VLOOKUP($A67,delxmc,2,0)*(Físico!B67),0)</f>
        <v>0</v>
      </c>
      <c r="D67" s="1">
        <f>IFERROR(VLOOKUP($A67,delxmc,2,0)*(Físico!C67),0)</f>
        <v>0</v>
      </c>
      <c r="E67" s="1">
        <f>IFERROR(VLOOKUP($A67,delxmc,2,0)*(Físico!D67),0)</f>
        <v>0</v>
      </c>
      <c r="F67" s="1">
        <f>IFERROR(VLOOKUP($A67,delxmc,2,0)*(Físico!E67),0)</f>
        <v>0</v>
      </c>
      <c r="G67" s="1">
        <f>IFERROR(VLOOKUP($A67,delxmc,2,0)*(Físico!F67),0)</f>
        <v>0</v>
      </c>
      <c r="H67" s="1">
        <f>IFERROR(VLOOKUP($A67,delxmc,2,0)*(Físico!G67),0)</f>
        <v>0</v>
      </c>
      <c r="I67" s="1">
        <f>IFERROR(VLOOKUP($A67,delxmc,2,0)*(Físico!H67),0)</f>
        <v>1131.31</v>
      </c>
      <c r="J67" s="1">
        <f>IFERROR(VLOOKUP($A67,delxmc,2,0)*(Físico!I67),0)</f>
        <v>0</v>
      </c>
      <c r="K67" s="1">
        <f>IFERROR(VLOOKUP($A67,delxmc,2,0)*(Físico!J67),0)</f>
        <v>0</v>
      </c>
      <c r="L67" s="1">
        <f>IFERROR(VLOOKUP($A67,delxmc,2,0)*(Físico!K67),0)</f>
        <v>0</v>
      </c>
      <c r="M67" s="1">
        <f>IFERROR(VLOOKUP($A67,delxmc,2,0)*(Físico!L67),0)</f>
        <v>0</v>
      </c>
      <c r="N67" s="1">
        <f>IFERROR(VLOOKUP($A67,delxmc,2,0)*(Físico!M67),0)</f>
        <v>0</v>
      </c>
      <c r="O67" s="1">
        <f>IFERROR(VLOOKUP($A67,delxmc,2,0)*(Físico!N67),0)</f>
        <v>0</v>
      </c>
      <c r="P67" s="1">
        <f>IFERROR(VLOOKUP($A67,delxmc,2,0)*(Físico!O67),0)</f>
        <v>0</v>
      </c>
      <c r="Q67" s="1">
        <f>IFERROR(VLOOKUP($A67,delxmc,2,0)*(Físico!P67),0)</f>
        <v>0</v>
      </c>
      <c r="R67" s="1">
        <f>IFERROR(VLOOKUP($A67,delxmc,2,0)*(Físico!Q67),0)</f>
        <v>0</v>
      </c>
      <c r="S67" s="1">
        <f>IFERROR(VLOOKUP($A67,delxmc,2,0)*(Físico!R67),0)</f>
        <v>1131.31</v>
      </c>
      <c r="T67" s="1">
        <f>IFERROR(VLOOKUP($A67,delxmc,2,0)*(Físico!S67),0)</f>
        <v>0</v>
      </c>
      <c r="U67" s="1">
        <f>IFERROR(VLOOKUP($A67,delxmc,2,0)*(Físico!T67),0)</f>
        <v>0</v>
      </c>
      <c r="V67" s="1">
        <f>IFERROR(VLOOKUP($A67,delxmc,2,0)*(Físico!U67),0)</f>
        <v>0</v>
      </c>
      <c r="W67" s="1">
        <f>IFERROR(VLOOKUP($A67,delxmc,2,0)*(Físico!V67),0)</f>
        <v>0</v>
      </c>
      <c r="X67" s="1">
        <f>IFERROR(VLOOKUP($A67,delxmc,2,0)*(Físico!W67),0)</f>
        <v>0</v>
      </c>
      <c r="Y67" s="1">
        <f t="shared" ref="Y67:Y85" si="3">SUM(C67:X67)</f>
        <v>2262.62</v>
      </c>
    </row>
    <row r="68" spans="1:25" x14ac:dyDescent="0.25">
      <c r="A68">
        <f t="shared" si="2"/>
        <v>41606011</v>
      </c>
      <c r="B68" t="s">
        <v>100</v>
      </c>
      <c r="C68" s="1">
        <f>IFERROR(VLOOKUP($A68,delxmc,2,0)*(Físico!B68),0)</f>
        <v>0</v>
      </c>
      <c r="D68" s="1">
        <f>IFERROR(VLOOKUP($A68,delxmc,2,0)*(Físico!C68),0)</f>
        <v>0</v>
      </c>
      <c r="E68" s="1">
        <f>IFERROR(VLOOKUP($A68,delxmc,2,0)*(Físico!D68),0)</f>
        <v>0</v>
      </c>
      <c r="F68" s="1">
        <f>IFERROR(VLOOKUP($A68,delxmc,2,0)*(Físico!E68),0)</f>
        <v>0</v>
      </c>
      <c r="G68" s="1">
        <f>IFERROR(VLOOKUP($A68,delxmc,2,0)*(Físico!F68),0)</f>
        <v>0</v>
      </c>
      <c r="H68" s="1">
        <f>IFERROR(VLOOKUP($A68,delxmc,2,0)*(Físico!G68),0)</f>
        <v>0</v>
      </c>
      <c r="I68" s="1">
        <f>IFERROR(VLOOKUP($A68,delxmc,2,0)*(Físico!H68),0)</f>
        <v>2279.2399999999998</v>
      </c>
      <c r="J68" s="1">
        <f>IFERROR(VLOOKUP($A68,delxmc,2,0)*(Físico!I68),0)</f>
        <v>0</v>
      </c>
      <c r="K68" s="1">
        <f>IFERROR(VLOOKUP($A68,delxmc,2,0)*(Físico!J68),0)</f>
        <v>0</v>
      </c>
      <c r="L68" s="1">
        <f>IFERROR(VLOOKUP($A68,delxmc,2,0)*(Físico!K68),0)</f>
        <v>2279.2399999999998</v>
      </c>
      <c r="M68" s="1">
        <f>IFERROR(VLOOKUP($A68,delxmc,2,0)*(Físico!L68),0)</f>
        <v>0</v>
      </c>
      <c r="N68" s="1">
        <f>IFERROR(VLOOKUP($A68,delxmc,2,0)*(Físico!M68),0)</f>
        <v>0</v>
      </c>
      <c r="O68" s="1">
        <f>IFERROR(VLOOKUP($A68,delxmc,2,0)*(Físico!N68),0)</f>
        <v>0</v>
      </c>
      <c r="P68" s="1">
        <f>IFERROR(VLOOKUP($A68,delxmc,2,0)*(Físico!O68),0)</f>
        <v>0</v>
      </c>
      <c r="Q68" s="1">
        <f>IFERROR(VLOOKUP($A68,delxmc,2,0)*(Físico!P68),0)</f>
        <v>0</v>
      </c>
      <c r="R68" s="1">
        <f>IFERROR(VLOOKUP($A68,delxmc,2,0)*(Físico!Q68),0)</f>
        <v>2279.2399999999998</v>
      </c>
      <c r="S68" s="1">
        <f>IFERROR(VLOOKUP($A68,delxmc,2,0)*(Físico!R68),0)</f>
        <v>0</v>
      </c>
      <c r="T68" s="1">
        <f>IFERROR(VLOOKUP($A68,delxmc,2,0)*(Físico!S68),0)</f>
        <v>0</v>
      </c>
      <c r="U68" s="1">
        <f>IFERROR(VLOOKUP($A68,delxmc,2,0)*(Físico!T68),0)</f>
        <v>0</v>
      </c>
      <c r="V68" s="1">
        <f>IFERROR(VLOOKUP($A68,delxmc,2,0)*(Físico!U68),0)</f>
        <v>0</v>
      </c>
      <c r="W68" s="1">
        <f>IFERROR(VLOOKUP($A68,delxmc,2,0)*(Físico!V68),0)</f>
        <v>0</v>
      </c>
      <c r="X68" s="1">
        <f>IFERROR(VLOOKUP($A68,delxmc,2,0)*(Físico!W68),0)</f>
        <v>0</v>
      </c>
      <c r="Y68" s="1">
        <f t="shared" si="3"/>
        <v>6837.7199999999993</v>
      </c>
    </row>
    <row r="69" spans="1:25" x14ac:dyDescent="0.25">
      <c r="A69">
        <f t="shared" si="2"/>
        <v>41606012</v>
      </c>
      <c r="B69" t="s">
        <v>101</v>
      </c>
      <c r="C69" s="1">
        <f>IFERROR(VLOOKUP($A69,delxmc,2,0)*(Físico!B69),0)</f>
        <v>0</v>
      </c>
      <c r="D69" s="1">
        <f>IFERROR(VLOOKUP($A69,delxmc,2,0)*(Físico!C69),0)</f>
        <v>0</v>
      </c>
      <c r="E69" s="1">
        <f>IFERROR(VLOOKUP($A69,delxmc,2,0)*(Físico!D69),0)</f>
        <v>13655.400000000001</v>
      </c>
      <c r="F69" s="1">
        <f>IFERROR(VLOOKUP($A69,delxmc,2,0)*(Físico!E69),0)</f>
        <v>0</v>
      </c>
      <c r="G69" s="1">
        <f>IFERROR(VLOOKUP($A69,delxmc,2,0)*(Físico!F69),0)</f>
        <v>0</v>
      </c>
      <c r="H69" s="1">
        <f>IFERROR(VLOOKUP($A69,delxmc,2,0)*(Físico!G69),0)</f>
        <v>0</v>
      </c>
      <c r="I69" s="1">
        <f>IFERROR(VLOOKUP($A69,delxmc,2,0)*(Físico!H69),0)</f>
        <v>4551.8</v>
      </c>
      <c r="J69" s="1">
        <f>IFERROR(VLOOKUP($A69,delxmc,2,0)*(Físico!I69),0)</f>
        <v>0</v>
      </c>
      <c r="K69" s="1">
        <f>IFERROR(VLOOKUP($A69,delxmc,2,0)*(Físico!J69),0)</f>
        <v>0</v>
      </c>
      <c r="L69" s="1">
        <f>IFERROR(VLOOKUP($A69,delxmc,2,0)*(Físico!K69),0)</f>
        <v>0</v>
      </c>
      <c r="M69" s="1">
        <f>IFERROR(VLOOKUP($A69,delxmc,2,0)*(Físico!L69),0)</f>
        <v>0</v>
      </c>
      <c r="N69" s="1">
        <f>IFERROR(VLOOKUP($A69,delxmc,2,0)*(Físico!M69),0)</f>
        <v>0</v>
      </c>
      <c r="O69" s="1">
        <f>IFERROR(VLOOKUP($A69,delxmc,2,0)*(Físico!N69),0)</f>
        <v>0</v>
      </c>
      <c r="P69" s="1">
        <f>IFERROR(VLOOKUP($A69,delxmc,2,0)*(Físico!O69),0)</f>
        <v>9103.6</v>
      </c>
      <c r="Q69" s="1">
        <f>IFERROR(VLOOKUP($A69,delxmc,2,0)*(Físico!P69),0)</f>
        <v>0</v>
      </c>
      <c r="R69" s="1">
        <f>IFERROR(VLOOKUP($A69,delxmc,2,0)*(Físico!Q69),0)</f>
        <v>4551.8</v>
      </c>
      <c r="S69" s="1">
        <f>IFERROR(VLOOKUP($A69,delxmc,2,0)*(Físico!R69),0)</f>
        <v>0</v>
      </c>
      <c r="T69" s="1">
        <f>IFERROR(VLOOKUP($A69,delxmc,2,0)*(Físico!S69),0)</f>
        <v>0</v>
      </c>
      <c r="U69" s="1">
        <f>IFERROR(VLOOKUP($A69,delxmc,2,0)*(Físico!T69),0)</f>
        <v>0</v>
      </c>
      <c r="V69" s="1">
        <f>IFERROR(VLOOKUP($A69,delxmc,2,0)*(Físico!U69),0)</f>
        <v>0</v>
      </c>
      <c r="W69" s="1">
        <f>IFERROR(VLOOKUP($A69,delxmc,2,0)*(Físico!V69),0)</f>
        <v>0</v>
      </c>
      <c r="X69" s="1">
        <f>IFERROR(VLOOKUP($A69,delxmc,2,0)*(Físico!W69),0)</f>
        <v>0</v>
      </c>
      <c r="Y69" s="1">
        <f t="shared" si="3"/>
        <v>31862.600000000002</v>
      </c>
    </row>
    <row r="70" spans="1:25" x14ac:dyDescent="0.25">
      <c r="A70">
        <f t="shared" si="2"/>
        <v>41608001</v>
      </c>
      <c r="B70" t="s">
        <v>66</v>
      </c>
      <c r="C70" s="1">
        <f>IFERROR(VLOOKUP($A70,delxmc,2,0)*(Físico!B70),0)</f>
        <v>0</v>
      </c>
      <c r="D70" s="1">
        <f>IFERROR(VLOOKUP($A70,delxmc,2,0)*(Físico!C70),0)</f>
        <v>0</v>
      </c>
      <c r="E70" s="1">
        <f>IFERROR(VLOOKUP($A70,delxmc,2,0)*(Físico!D70),0)</f>
        <v>3169.44</v>
      </c>
      <c r="F70" s="1">
        <f>IFERROR(VLOOKUP($A70,delxmc,2,0)*(Físico!E70),0)</f>
        <v>0</v>
      </c>
      <c r="G70" s="1">
        <f>IFERROR(VLOOKUP($A70,delxmc,2,0)*(Físico!F70),0)</f>
        <v>0</v>
      </c>
      <c r="H70" s="1">
        <f>IFERROR(VLOOKUP($A70,delxmc,2,0)*(Físico!G70),0)</f>
        <v>0</v>
      </c>
      <c r="I70" s="1">
        <f>IFERROR(VLOOKUP($A70,delxmc,2,0)*(Físico!H70),0)</f>
        <v>1188.54</v>
      </c>
      <c r="J70" s="1">
        <f>IFERROR(VLOOKUP($A70,delxmc,2,0)*(Físico!I70),0)</f>
        <v>0</v>
      </c>
      <c r="K70" s="1">
        <f>IFERROR(VLOOKUP($A70,delxmc,2,0)*(Físico!J70),0)</f>
        <v>0</v>
      </c>
      <c r="L70" s="1">
        <f>IFERROR(VLOOKUP($A70,delxmc,2,0)*(Físico!K70),0)</f>
        <v>0</v>
      </c>
      <c r="M70" s="1">
        <f>IFERROR(VLOOKUP($A70,delxmc,2,0)*(Físico!L70),0)</f>
        <v>0</v>
      </c>
      <c r="N70" s="1">
        <f>IFERROR(VLOOKUP($A70,delxmc,2,0)*(Físico!M70),0)</f>
        <v>0</v>
      </c>
      <c r="O70" s="1">
        <f>IFERROR(VLOOKUP($A70,delxmc,2,0)*(Físico!N70),0)</f>
        <v>0</v>
      </c>
      <c r="P70" s="1">
        <f>IFERROR(VLOOKUP($A70,delxmc,2,0)*(Físico!O70),0)</f>
        <v>396.18</v>
      </c>
      <c r="Q70" s="1">
        <f>IFERROR(VLOOKUP($A70,delxmc,2,0)*(Físico!P70),0)</f>
        <v>0</v>
      </c>
      <c r="R70" s="1">
        <f>IFERROR(VLOOKUP($A70,delxmc,2,0)*(Físico!Q70),0)</f>
        <v>0</v>
      </c>
      <c r="S70" s="1">
        <f>IFERROR(VLOOKUP($A70,delxmc,2,0)*(Físico!R70),0)</f>
        <v>0</v>
      </c>
      <c r="T70" s="1">
        <f>IFERROR(VLOOKUP($A70,delxmc,2,0)*(Físico!S70),0)</f>
        <v>0</v>
      </c>
      <c r="U70" s="1">
        <f>IFERROR(VLOOKUP($A70,delxmc,2,0)*(Físico!T70),0)</f>
        <v>0</v>
      </c>
      <c r="V70" s="1">
        <f>IFERROR(VLOOKUP($A70,delxmc,2,0)*(Físico!U70),0)</f>
        <v>0</v>
      </c>
      <c r="W70" s="1">
        <f>IFERROR(VLOOKUP($A70,delxmc,2,0)*(Físico!V70),0)</f>
        <v>0</v>
      </c>
      <c r="X70" s="1">
        <f>IFERROR(VLOOKUP($A70,delxmc,2,0)*(Físico!W70),0)</f>
        <v>0</v>
      </c>
      <c r="Y70" s="1">
        <f t="shared" si="3"/>
        <v>4754.16</v>
      </c>
    </row>
    <row r="71" spans="1:25" x14ac:dyDescent="0.25">
      <c r="A71">
        <f t="shared" si="2"/>
        <v>41608003</v>
      </c>
      <c r="B71" t="s">
        <v>102</v>
      </c>
      <c r="C71" s="1">
        <f>IFERROR(VLOOKUP($A71,delxmc,2,0)*(Físico!B71),0)</f>
        <v>0</v>
      </c>
      <c r="D71" s="1">
        <f>IFERROR(VLOOKUP($A71,delxmc,2,0)*(Físico!C71),0)</f>
        <v>0</v>
      </c>
      <c r="E71" s="1">
        <f>IFERROR(VLOOKUP($A71,delxmc,2,0)*(Físico!D71),0)</f>
        <v>4357.9800000000005</v>
      </c>
      <c r="F71" s="1">
        <f>IFERROR(VLOOKUP($A71,delxmc,2,0)*(Físico!E71),0)</f>
        <v>0</v>
      </c>
      <c r="G71" s="1">
        <f>IFERROR(VLOOKUP($A71,delxmc,2,0)*(Físico!F71),0)</f>
        <v>0</v>
      </c>
      <c r="H71" s="1">
        <f>IFERROR(VLOOKUP($A71,delxmc,2,0)*(Físico!G71),0)</f>
        <v>0</v>
      </c>
      <c r="I71" s="1">
        <f>IFERROR(VLOOKUP($A71,delxmc,2,0)*(Físico!H71),0)</f>
        <v>4754.16</v>
      </c>
      <c r="J71" s="1">
        <f>IFERROR(VLOOKUP($A71,delxmc,2,0)*(Físico!I71),0)</f>
        <v>0</v>
      </c>
      <c r="K71" s="1">
        <f>IFERROR(VLOOKUP($A71,delxmc,2,0)*(Físico!J71),0)</f>
        <v>0</v>
      </c>
      <c r="L71" s="1">
        <f>IFERROR(VLOOKUP($A71,delxmc,2,0)*(Físico!K71),0)</f>
        <v>792.36</v>
      </c>
      <c r="M71" s="1">
        <f>IFERROR(VLOOKUP($A71,delxmc,2,0)*(Físico!L71),0)</f>
        <v>0</v>
      </c>
      <c r="N71" s="1">
        <f>IFERROR(VLOOKUP($A71,delxmc,2,0)*(Físico!M71),0)</f>
        <v>0</v>
      </c>
      <c r="O71" s="1">
        <f>IFERROR(VLOOKUP($A71,delxmc,2,0)*(Físico!N71),0)</f>
        <v>0</v>
      </c>
      <c r="P71" s="1">
        <f>IFERROR(VLOOKUP($A71,delxmc,2,0)*(Físico!O71),0)</f>
        <v>1188.54</v>
      </c>
      <c r="Q71" s="1">
        <f>IFERROR(VLOOKUP($A71,delxmc,2,0)*(Físico!P71),0)</f>
        <v>0</v>
      </c>
      <c r="R71" s="1">
        <f>IFERROR(VLOOKUP($A71,delxmc,2,0)*(Físico!Q71),0)</f>
        <v>15054.84</v>
      </c>
      <c r="S71" s="1">
        <f>IFERROR(VLOOKUP($A71,delxmc,2,0)*(Físico!R71),0)</f>
        <v>0</v>
      </c>
      <c r="T71" s="1">
        <f>IFERROR(VLOOKUP($A71,delxmc,2,0)*(Físico!S71),0)</f>
        <v>0</v>
      </c>
      <c r="U71" s="1">
        <f>IFERROR(VLOOKUP($A71,delxmc,2,0)*(Físico!T71),0)</f>
        <v>0</v>
      </c>
      <c r="V71" s="1">
        <f>IFERROR(VLOOKUP($A71,delxmc,2,0)*(Físico!U71),0)</f>
        <v>0</v>
      </c>
      <c r="W71" s="1">
        <f>IFERROR(VLOOKUP($A71,delxmc,2,0)*(Físico!V71),0)</f>
        <v>0</v>
      </c>
      <c r="X71" s="1">
        <f>IFERROR(VLOOKUP($A71,delxmc,2,0)*(Físico!W71),0)</f>
        <v>0</v>
      </c>
      <c r="Y71" s="1">
        <f t="shared" si="3"/>
        <v>26147.88</v>
      </c>
    </row>
    <row r="72" spans="1:25" x14ac:dyDescent="0.25">
      <c r="A72">
        <f t="shared" si="2"/>
        <v>41608008</v>
      </c>
      <c r="B72" t="s">
        <v>103</v>
      </c>
      <c r="C72" s="1">
        <f>IFERROR(VLOOKUP($A72,delxmc,2,0)*(Físico!B72),0)</f>
        <v>0</v>
      </c>
      <c r="D72" s="1">
        <f>IFERROR(VLOOKUP($A72,delxmc,2,0)*(Físico!C72),0)</f>
        <v>0</v>
      </c>
      <c r="E72" s="1">
        <f>IFERROR(VLOOKUP($A72,delxmc,2,0)*(Físico!D72),0)</f>
        <v>10077.119999999999</v>
      </c>
      <c r="F72" s="1">
        <f>IFERROR(VLOOKUP($A72,delxmc,2,0)*(Físico!E72),0)</f>
        <v>0</v>
      </c>
      <c r="G72" s="1">
        <f>IFERROR(VLOOKUP($A72,delxmc,2,0)*(Físico!F72),0)</f>
        <v>0</v>
      </c>
      <c r="H72" s="1">
        <f>IFERROR(VLOOKUP($A72,delxmc,2,0)*(Físico!G72),0)</f>
        <v>0</v>
      </c>
      <c r="I72" s="1">
        <f>IFERROR(VLOOKUP($A72,delxmc,2,0)*(Físico!H72),0)</f>
        <v>16795.2</v>
      </c>
      <c r="J72" s="1">
        <f>IFERROR(VLOOKUP($A72,delxmc,2,0)*(Físico!I72),0)</f>
        <v>0</v>
      </c>
      <c r="K72" s="1">
        <f>IFERROR(VLOOKUP($A72,delxmc,2,0)*(Físico!J72),0)</f>
        <v>0</v>
      </c>
      <c r="L72" s="1">
        <f>IFERROR(VLOOKUP($A72,delxmc,2,0)*(Físico!K72),0)</f>
        <v>0</v>
      </c>
      <c r="M72" s="1">
        <f>IFERROR(VLOOKUP($A72,delxmc,2,0)*(Físico!L72),0)</f>
        <v>0</v>
      </c>
      <c r="N72" s="1">
        <f>IFERROR(VLOOKUP($A72,delxmc,2,0)*(Físico!M72),0)</f>
        <v>0</v>
      </c>
      <c r="O72" s="1">
        <f>IFERROR(VLOOKUP($A72,delxmc,2,0)*(Físico!N72),0)</f>
        <v>0</v>
      </c>
      <c r="P72" s="1">
        <f>IFERROR(VLOOKUP($A72,delxmc,2,0)*(Físico!O72),0)</f>
        <v>161233.91999999998</v>
      </c>
      <c r="Q72" s="1">
        <f>IFERROR(VLOOKUP($A72,delxmc,2,0)*(Físico!P72),0)</f>
        <v>0</v>
      </c>
      <c r="R72" s="1">
        <f>IFERROR(VLOOKUP($A72,delxmc,2,0)*(Físico!Q72),0)</f>
        <v>147797.76000000001</v>
      </c>
      <c r="S72" s="1">
        <f>IFERROR(VLOOKUP($A72,delxmc,2,0)*(Físico!R72),0)</f>
        <v>0</v>
      </c>
      <c r="T72" s="1">
        <f>IFERROR(VLOOKUP($A72,delxmc,2,0)*(Físico!S72),0)</f>
        <v>0</v>
      </c>
      <c r="U72" s="1">
        <f>IFERROR(VLOOKUP($A72,delxmc,2,0)*(Físico!T72),0)</f>
        <v>0</v>
      </c>
      <c r="V72" s="1">
        <f>IFERROR(VLOOKUP($A72,delxmc,2,0)*(Físico!U72),0)</f>
        <v>0</v>
      </c>
      <c r="W72" s="1">
        <f>IFERROR(VLOOKUP($A72,delxmc,2,0)*(Físico!V72),0)</f>
        <v>0</v>
      </c>
      <c r="X72" s="1">
        <f>IFERROR(VLOOKUP($A72,delxmc,2,0)*(Físico!W72),0)</f>
        <v>0</v>
      </c>
      <c r="Y72" s="1">
        <f t="shared" si="3"/>
        <v>335904</v>
      </c>
    </row>
    <row r="73" spans="1:25" x14ac:dyDescent="0.25">
      <c r="A73">
        <f t="shared" si="2"/>
        <v>41608011</v>
      </c>
      <c r="B73" t="s">
        <v>104</v>
      </c>
      <c r="C73" s="1">
        <f>IFERROR(VLOOKUP($A73,delxmc,2,0)*(Físico!B73),0)</f>
        <v>0</v>
      </c>
      <c r="D73" s="1">
        <f>IFERROR(VLOOKUP($A73,delxmc,2,0)*(Físico!C73),0)</f>
        <v>0</v>
      </c>
      <c r="E73" s="1">
        <f>IFERROR(VLOOKUP($A73,delxmc,2,0)*(Físico!D73),0)</f>
        <v>4366.75</v>
      </c>
      <c r="F73" s="1">
        <f>IFERROR(VLOOKUP($A73,delxmc,2,0)*(Físico!E73),0)</f>
        <v>0</v>
      </c>
      <c r="G73" s="1">
        <f>IFERROR(VLOOKUP($A73,delxmc,2,0)*(Físico!F73),0)</f>
        <v>0</v>
      </c>
      <c r="H73" s="1">
        <f>IFERROR(VLOOKUP($A73,delxmc,2,0)*(Físico!G73),0)</f>
        <v>0</v>
      </c>
      <c r="I73" s="1">
        <f>IFERROR(VLOOKUP($A73,delxmc,2,0)*(Físico!H73),0)</f>
        <v>0</v>
      </c>
      <c r="J73" s="1">
        <f>IFERROR(VLOOKUP($A73,delxmc,2,0)*(Físico!I73),0)</f>
        <v>0</v>
      </c>
      <c r="K73" s="1">
        <f>IFERROR(VLOOKUP($A73,delxmc,2,0)*(Físico!J73),0)</f>
        <v>0</v>
      </c>
      <c r="L73" s="1">
        <f>IFERROR(VLOOKUP($A73,delxmc,2,0)*(Físico!K73),0)</f>
        <v>0</v>
      </c>
      <c r="M73" s="1">
        <f>IFERROR(VLOOKUP($A73,delxmc,2,0)*(Físico!L73),0)</f>
        <v>0</v>
      </c>
      <c r="N73" s="1">
        <f>IFERROR(VLOOKUP($A73,delxmc,2,0)*(Físico!M73),0)</f>
        <v>0</v>
      </c>
      <c r="O73" s="1">
        <f>IFERROR(VLOOKUP($A73,delxmc,2,0)*(Físico!N73),0)</f>
        <v>0</v>
      </c>
      <c r="P73" s="1">
        <f>IFERROR(VLOOKUP($A73,delxmc,2,0)*(Físico!O73),0)</f>
        <v>0</v>
      </c>
      <c r="Q73" s="1">
        <f>IFERROR(VLOOKUP($A73,delxmc,2,0)*(Físico!P73),0)</f>
        <v>0</v>
      </c>
      <c r="R73" s="1">
        <f>IFERROR(VLOOKUP($A73,delxmc,2,0)*(Físico!Q73),0)</f>
        <v>0</v>
      </c>
      <c r="S73" s="1">
        <f>IFERROR(VLOOKUP($A73,delxmc,2,0)*(Físico!R73),0)</f>
        <v>0</v>
      </c>
      <c r="T73" s="1">
        <f>IFERROR(VLOOKUP($A73,delxmc,2,0)*(Físico!S73),0)</f>
        <v>0</v>
      </c>
      <c r="U73" s="1">
        <f>IFERROR(VLOOKUP($A73,delxmc,2,0)*(Físico!T73),0)</f>
        <v>0</v>
      </c>
      <c r="V73" s="1">
        <f>IFERROR(VLOOKUP($A73,delxmc,2,0)*(Físico!U73),0)</f>
        <v>0</v>
      </c>
      <c r="W73" s="1">
        <f>IFERROR(VLOOKUP($A73,delxmc,2,0)*(Físico!V73),0)</f>
        <v>0</v>
      </c>
      <c r="X73" s="1">
        <f>IFERROR(VLOOKUP($A73,delxmc,2,0)*(Físico!W73),0)</f>
        <v>0</v>
      </c>
      <c r="Y73" s="1">
        <f t="shared" si="3"/>
        <v>4366.75</v>
      </c>
    </row>
    <row r="74" spans="1:25" x14ac:dyDescent="0.25">
      <c r="A74">
        <f t="shared" si="2"/>
        <v>41608012</v>
      </c>
      <c r="B74" t="s">
        <v>105</v>
      </c>
      <c r="C74" s="1">
        <f>IFERROR(VLOOKUP($A74,delxmc,2,0)*(Físico!B74),0)</f>
        <v>0</v>
      </c>
      <c r="D74" s="1">
        <f>IFERROR(VLOOKUP($A74,delxmc,2,0)*(Físico!C74),0)</f>
        <v>0</v>
      </c>
      <c r="E74" s="1">
        <f>IFERROR(VLOOKUP($A74,delxmc,2,0)*(Físico!D74),0)</f>
        <v>2829.3</v>
      </c>
      <c r="F74" s="1">
        <f>IFERROR(VLOOKUP($A74,delxmc,2,0)*(Físico!E74),0)</f>
        <v>0</v>
      </c>
      <c r="G74" s="1">
        <f>IFERROR(VLOOKUP($A74,delxmc,2,0)*(Físico!F74),0)</f>
        <v>0</v>
      </c>
      <c r="H74" s="1">
        <f>IFERROR(VLOOKUP($A74,delxmc,2,0)*(Físico!G74),0)</f>
        <v>0</v>
      </c>
      <c r="I74" s="1">
        <f>IFERROR(VLOOKUP($A74,delxmc,2,0)*(Físico!H74),0)</f>
        <v>9053.76</v>
      </c>
      <c r="J74" s="1">
        <f>IFERROR(VLOOKUP($A74,delxmc,2,0)*(Físico!I74),0)</f>
        <v>0</v>
      </c>
      <c r="K74" s="1">
        <f>IFERROR(VLOOKUP($A74,delxmc,2,0)*(Físico!J74),0)</f>
        <v>0</v>
      </c>
      <c r="L74" s="1">
        <f>IFERROR(VLOOKUP($A74,delxmc,2,0)*(Físico!K74),0)</f>
        <v>0</v>
      </c>
      <c r="M74" s="1">
        <f>IFERROR(VLOOKUP($A74,delxmc,2,0)*(Físico!L74),0)</f>
        <v>0</v>
      </c>
      <c r="N74" s="1">
        <f>IFERROR(VLOOKUP($A74,delxmc,2,0)*(Físico!M74),0)</f>
        <v>0</v>
      </c>
      <c r="O74" s="1">
        <f>IFERROR(VLOOKUP($A74,delxmc,2,0)*(Físico!N74),0)</f>
        <v>0</v>
      </c>
      <c r="P74" s="1">
        <f>IFERROR(VLOOKUP($A74,delxmc,2,0)*(Físico!O74),0)</f>
        <v>0</v>
      </c>
      <c r="Q74" s="1">
        <f>IFERROR(VLOOKUP($A74,delxmc,2,0)*(Físico!P74),0)</f>
        <v>0</v>
      </c>
      <c r="R74" s="1">
        <f>IFERROR(VLOOKUP($A74,delxmc,2,0)*(Físico!Q74),0)</f>
        <v>17541.66</v>
      </c>
      <c r="S74" s="1">
        <f>IFERROR(VLOOKUP($A74,delxmc,2,0)*(Físico!R74),0)</f>
        <v>0</v>
      </c>
      <c r="T74" s="1">
        <f>IFERROR(VLOOKUP($A74,delxmc,2,0)*(Físico!S74),0)</f>
        <v>0</v>
      </c>
      <c r="U74" s="1">
        <f>IFERROR(VLOOKUP($A74,delxmc,2,0)*(Físico!T74),0)</f>
        <v>0</v>
      </c>
      <c r="V74" s="1">
        <f>IFERROR(VLOOKUP($A74,delxmc,2,0)*(Físico!U74),0)</f>
        <v>0</v>
      </c>
      <c r="W74" s="1">
        <f>IFERROR(VLOOKUP($A74,delxmc,2,0)*(Físico!V74),0)</f>
        <v>0</v>
      </c>
      <c r="X74" s="1">
        <f>IFERROR(VLOOKUP($A74,delxmc,2,0)*(Físico!W74),0)</f>
        <v>0</v>
      </c>
      <c r="Y74" s="1">
        <f t="shared" si="3"/>
        <v>29424.720000000001</v>
      </c>
    </row>
    <row r="75" spans="1:25" x14ac:dyDescent="0.25">
      <c r="A75">
        <f t="shared" si="2"/>
        <v>41609010</v>
      </c>
      <c r="B75" t="s">
        <v>106</v>
      </c>
      <c r="C75" s="1">
        <f>IFERROR(VLOOKUP($A75,delxmc,2,0)*(Físico!B75),0)</f>
        <v>0</v>
      </c>
      <c r="D75" s="1">
        <f>IFERROR(VLOOKUP($A75,delxmc,2,0)*(Físico!C75),0)</f>
        <v>0</v>
      </c>
      <c r="E75" s="1">
        <f>IFERROR(VLOOKUP($A75,delxmc,2,0)*(Físico!D75),0)</f>
        <v>0</v>
      </c>
      <c r="F75" s="1">
        <f>IFERROR(VLOOKUP($A75,delxmc,2,0)*(Físico!E75),0)</f>
        <v>0</v>
      </c>
      <c r="G75" s="1">
        <f>IFERROR(VLOOKUP($A75,delxmc,2,0)*(Físico!F75),0)</f>
        <v>0</v>
      </c>
      <c r="H75" s="1">
        <f>IFERROR(VLOOKUP($A75,delxmc,2,0)*(Físico!G75),0)</f>
        <v>0</v>
      </c>
      <c r="I75" s="1">
        <f>IFERROR(VLOOKUP($A75,delxmc,2,0)*(Físico!H75),0)</f>
        <v>0</v>
      </c>
      <c r="J75" s="1">
        <f>IFERROR(VLOOKUP($A75,delxmc,2,0)*(Físico!I75),0)</f>
        <v>0</v>
      </c>
      <c r="K75" s="1">
        <f>IFERROR(VLOOKUP($A75,delxmc,2,0)*(Físico!J75),0)</f>
        <v>0</v>
      </c>
      <c r="L75" s="1">
        <f>IFERROR(VLOOKUP($A75,delxmc,2,0)*(Físico!K75),0)</f>
        <v>0</v>
      </c>
      <c r="M75" s="1">
        <f>IFERROR(VLOOKUP($A75,delxmc,2,0)*(Físico!L75),0)</f>
        <v>0</v>
      </c>
      <c r="N75" s="1">
        <f>IFERROR(VLOOKUP($A75,delxmc,2,0)*(Físico!M75),0)</f>
        <v>0</v>
      </c>
      <c r="O75" s="1">
        <f>IFERROR(VLOOKUP($A75,delxmc,2,0)*(Físico!N75),0)</f>
        <v>0</v>
      </c>
      <c r="P75" s="1">
        <f>IFERROR(VLOOKUP($A75,delxmc,2,0)*(Físico!O75),0)</f>
        <v>0</v>
      </c>
      <c r="Q75" s="1">
        <f>IFERROR(VLOOKUP($A75,delxmc,2,0)*(Físico!P75),0)</f>
        <v>0</v>
      </c>
      <c r="R75" s="1">
        <f>IFERROR(VLOOKUP($A75,delxmc,2,0)*(Físico!Q75),0)</f>
        <v>6118.58</v>
      </c>
      <c r="S75" s="1">
        <f>IFERROR(VLOOKUP($A75,delxmc,2,0)*(Físico!R75),0)</f>
        <v>0</v>
      </c>
      <c r="T75" s="1">
        <f>IFERROR(VLOOKUP($A75,delxmc,2,0)*(Físico!S75),0)</f>
        <v>0</v>
      </c>
      <c r="U75" s="1">
        <f>IFERROR(VLOOKUP($A75,delxmc,2,0)*(Físico!T75),0)</f>
        <v>0</v>
      </c>
      <c r="V75" s="1">
        <f>IFERROR(VLOOKUP($A75,delxmc,2,0)*(Físico!U75),0)</f>
        <v>0</v>
      </c>
      <c r="W75" s="1">
        <f>IFERROR(VLOOKUP($A75,delxmc,2,0)*(Físico!V75),0)</f>
        <v>0</v>
      </c>
      <c r="X75" s="1">
        <f>IFERROR(VLOOKUP($A75,delxmc,2,0)*(Físico!W75),0)</f>
        <v>0</v>
      </c>
      <c r="Y75" s="1">
        <f t="shared" si="3"/>
        <v>6118.58</v>
      </c>
    </row>
    <row r="76" spans="1:25" x14ac:dyDescent="0.25">
      <c r="A76">
        <f t="shared" si="2"/>
        <v>41609013</v>
      </c>
      <c r="B76" t="s">
        <v>67</v>
      </c>
      <c r="C76" s="1">
        <f>IFERROR(VLOOKUP($A76,delxmc,2,0)*(Físico!B76),0)</f>
        <v>0</v>
      </c>
      <c r="D76" s="1">
        <f>IFERROR(VLOOKUP($A76,delxmc,2,0)*(Físico!C76),0)</f>
        <v>0</v>
      </c>
      <c r="E76" s="1">
        <f>IFERROR(VLOOKUP($A76,delxmc,2,0)*(Físico!D76),0)</f>
        <v>3972.21</v>
      </c>
      <c r="F76" s="1">
        <f>IFERROR(VLOOKUP($A76,delxmc,2,0)*(Físico!E76),0)</f>
        <v>0</v>
      </c>
      <c r="G76" s="1">
        <f>IFERROR(VLOOKUP($A76,delxmc,2,0)*(Físico!F76),0)</f>
        <v>0</v>
      </c>
      <c r="H76" s="1">
        <f>IFERROR(VLOOKUP($A76,delxmc,2,0)*(Físico!G76),0)</f>
        <v>0</v>
      </c>
      <c r="I76" s="1">
        <f>IFERROR(VLOOKUP($A76,delxmc,2,0)*(Físico!H76),0)</f>
        <v>11916.630000000001</v>
      </c>
      <c r="J76" s="1">
        <f>IFERROR(VLOOKUP($A76,delxmc,2,0)*(Físico!I76),0)</f>
        <v>0</v>
      </c>
      <c r="K76" s="1">
        <f>IFERROR(VLOOKUP($A76,delxmc,2,0)*(Físico!J76),0)</f>
        <v>0</v>
      </c>
      <c r="L76" s="1">
        <f>IFERROR(VLOOKUP($A76,delxmc,2,0)*(Físico!K76),0)</f>
        <v>0</v>
      </c>
      <c r="M76" s="1">
        <f>IFERROR(VLOOKUP($A76,delxmc,2,0)*(Físico!L76),0)</f>
        <v>0</v>
      </c>
      <c r="N76" s="1">
        <f>IFERROR(VLOOKUP($A76,delxmc,2,0)*(Físico!M76),0)</f>
        <v>0</v>
      </c>
      <c r="O76" s="1">
        <f>IFERROR(VLOOKUP($A76,delxmc,2,0)*(Físico!N76),0)</f>
        <v>0</v>
      </c>
      <c r="P76" s="1">
        <f>IFERROR(VLOOKUP($A76,delxmc,2,0)*(Físico!O76),0)</f>
        <v>3972.21</v>
      </c>
      <c r="Q76" s="1">
        <f>IFERROR(VLOOKUP($A76,delxmc,2,0)*(Físico!P76),0)</f>
        <v>0</v>
      </c>
      <c r="R76" s="1">
        <f>IFERROR(VLOOKUP($A76,delxmc,2,0)*(Físico!Q76),0)</f>
        <v>0</v>
      </c>
      <c r="S76" s="1">
        <f>IFERROR(VLOOKUP($A76,delxmc,2,0)*(Físico!R76),0)</f>
        <v>39722.1</v>
      </c>
      <c r="T76" s="1">
        <f>IFERROR(VLOOKUP($A76,delxmc,2,0)*(Físico!S76),0)</f>
        <v>0</v>
      </c>
      <c r="U76" s="1">
        <f>IFERROR(VLOOKUP($A76,delxmc,2,0)*(Físico!T76),0)</f>
        <v>0</v>
      </c>
      <c r="V76" s="1">
        <f>IFERROR(VLOOKUP($A76,delxmc,2,0)*(Físico!U76),0)</f>
        <v>0</v>
      </c>
      <c r="W76" s="1">
        <f>IFERROR(VLOOKUP($A76,delxmc,2,0)*(Físico!V76),0)</f>
        <v>0</v>
      </c>
      <c r="X76" s="1">
        <f>IFERROR(VLOOKUP($A76,delxmc,2,0)*(Físico!W76),0)</f>
        <v>0</v>
      </c>
      <c r="Y76" s="1">
        <f t="shared" si="3"/>
        <v>59583.149999999994</v>
      </c>
    </row>
    <row r="77" spans="1:25" x14ac:dyDescent="0.25">
      <c r="A77">
        <f t="shared" si="2"/>
        <v>41611001</v>
      </c>
      <c r="B77" t="s">
        <v>68</v>
      </c>
      <c r="C77" s="1">
        <f>IFERROR(VLOOKUP($A77,delxmc,2,0)*(Físico!B77),0)</f>
        <v>0</v>
      </c>
      <c r="D77" s="1">
        <f>IFERROR(VLOOKUP($A77,delxmc,2,0)*(Físico!C77),0)</f>
        <v>0</v>
      </c>
      <c r="E77" s="1">
        <f>IFERROR(VLOOKUP($A77,delxmc,2,0)*(Físico!D77),0)</f>
        <v>0</v>
      </c>
      <c r="F77" s="1">
        <f>IFERROR(VLOOKUP($A77,delxmc,2,0)*(Físico!E77),0)</f>
        <v>0</v>
      </c>
      <c r="G77" s="1">
        <f>IFERROR(VLOOKUP($A77,delxmc,2,0)*(Físico!F77),0)</f>
        <v>0</v>
      </c>
      <c r="H77" s="1">
        <f>IFERROR(VLOOKUP($A77,delxmc,2,0)*(Físico!G77),0)</f>
        <v>0</v>
      </c>
      <c r="I77" s="1">
        <f>IFERROR(VLOOKUP($A77,delxmc,2,0)*(Físico!H77),0)</f>
        <v>0</v>
      </c>
      <c r="J77" s="1">
        <f>IFERROR(VLOOKUP($A77,delxmc,2,0)*(Físico!I77),0)</f>
        <v>0</v>
      </c>
      <c r="K77" s="1">
        <f>IFERROR(VLOOKUP($A77,delxmc,2,0)*(Físico!J77),0)</f>
        <v>0</v>
      </c>
      <c r="L77" s="1">
        <f>IFERROR(VLOOKUP($A77,delxmc,2,0)*(Físico!K77),0)</f>
        <v>3282.83</v>
      </c>
      <c r="M77" s="1">
        <f>IFERROR(VLOOKUP($A77,delxmc,2,0)*(Físico!L77),0)</f>
        <v>0</v>
      </c>
      <c r="N77" s="1">
        <f>IFERROR(VLOOKUP($A77,delxmc,2,0)*(Físico!M77),0)</f>
        <v>0</v>
      </c>
      <c r="O77" s="1">
        <f>IFERROR(VLOOKUP($A77,delxmc,2,0)*(Físico!N77),0)</f>
        <v>0</v>
      </c>
      <c r="P77" s="1">
        <f>IFERROR(VLOOKUP($A77,delxmc,2,0)*(Físico!O77),0)</f>
        <v>0</v>
      </c>
      <c r="Q77" s="1">
        <f>IFERROR(VLOOKUP($A77,delxmc,2,0)*(Físico!P77),0)</f>
        <v>0</v>
      </c>
      <c r="R77" s="1">
        <f>IFERROR(VLOOKUP($A77,delxmc,2,0)*(Físico!Q77),0)</f>
        <v>3282.83</v>
      </c>
      <c r="S77" s="1">
        <f>IFERROR(VLOOKUP($A77,delxmc,2,0)*(Físico!R77),0)</f>
        <v>0</v>
      </c>
      <c r="T77" s="1">
        <f>IFERROR(VLOOKUP($A77,delxmc,2,0)*(Físico!S77),0)</f>
        <v>0</v>
      </c>
      <c r="U77" s="1">
        <f>IFERROR(VLOOKUP($A77,delxmc,2,0)*(Físico!T77),0)</f>
        <v>0</v>
      </c>
      <c r="V77" s="1">
        <f>IFERROR(VLOOKUP($A77,delxmc,2,0)*(Físico!U77),0)</f>
        <v>0</v>
      </c>
      <c r="W77" s="1">
        <f>IFERROR(VLOOKUP($A77,delxmc,2,0)*(Físico!V77),0)</f>
        <v>0</v>
      </c>
      <c r="X77" s="1">
        <f>IFERROR(VLOOKUP($A77,delxmc,2,0)*(Físico!W77),0)</f>
        <v>0</v>
      </c>
      <c r="Y77" s="1">
        <f t="shared" si="3"/>
        <v>6565.66</v>
      </c>
    </row>
    <row r="78" spans="1:25" x14ac:dyDescent="0.25">
      <c r="A78">
        <f t="shared" si="2"/>
        <v>41611005</v>
      </c>
      <c r="B78" t="s">
        <v>107</v>
      </c>
      <c r="C78" s="1">
        <f>IFERROR(VLOOKUP($A78,delxmc,2,0)*(Físico!B78),0)</f>
        <v>0</v>
      </c>
      <c r="D78" s="1">
        <f>IFERROR(VLOOKUP($A78,delxmc,2,0)*(Físico!C78),0)</f>
        <v>0</v>
      </c>
      <c r="E78" s="1">
        <f>IFERROR(VLOOKUP($A78,delxmc,2,0)*(Físico!D78),0)</f>
        <v>0</v>
      </c>
      <c r="F78" s="1">
        <f>IFERROR(VLOOKUP($A78,delxmc,2,0)*(Físico!E78),0)</f>
        <v>0</v>
      </c>
      <c r="G78" s="1">
        <f>IFERROR(VLOOKUP($A78,delxmc,2,0)*(Físico!F78),0)</f>
        <v>0</v>
      </c>
      <c r="H78" s="1">
        <f>IFERROR(VLOOKUP($A78,delxmc,2,0)*(Físico!G78),0)</f>
        <v>0</v>
      </c>
      <c r="I78" s="1">
        <f>IFERROR(VLOOKUP($A78,delxmc,2,0)*(Físico!H78),0)</f>
        <v>0</v>
      </c>
      <c r="J78" s="1">
        <f>IFERROR(VLOOKUP($A78,delxmc,2,0)*(Físico!I78),0)</f>
        <v>0</v>
      </c>
      <c r="K78" s="1">
        <f>IFERROR(VLOOKUP($A78,delxmc,2,0)*(Físico!J78),0)</f>
        <v>0</v>
      </c>
      <c r="L78" s="1">
        <f>IFERROR(VLOOKUP($A78,delxmc,2,0)*(Físico!K78),0)</f>
        <v>0</v>
      </c>
      <c r="M78" s="1">
        <f>IFERROR(VLOOKUP($A78,delxmc,2,0)*(Físico!L78),0)</f>
        <v>0</v>
      </c>
      <c r="N78" s="1">
        <f>IFERROR(VLOOKUP($A78,delxmc,2,0)*(Físico!M78),0)</f>
        <v>0</v>
      </c>
      <c r="O78" s="1">
        <f>IFERROR(VLOOKUP($A78,delxmc,2,0)*(Físico!N78),0)</f>
        <v>0</v>
      </c>
      <c r="P78" s="1">
        <f>IFERROR(VLOOKUP($A78,delxmc,2,0)*(Físico!O78),0)</f>
        <v>0</v>
      </c>
      <c r="Q78" s="1">
        <f>IFERROR(VLOOKUP($A78,delxmc,2,0)*(Físico!P78),0)</f>
        <v>0</v>
      </c>
      <c r="R78" s="1">
        <f>IFERROR(VLOOKUP($A78,delxmc,2,0)*(Físico!Q78),0)</f>
        <v>0</v>
      </c>
      <c r="S78" s="1">
        <f>IFERROR(VLOOKUP($A78,delxmc,2,0)*(Físico!R78),0)</f>
        <v>2208.6799999999998</v>
      </c>
      <c r="T78" s="1">
        <f>IFERROR(VLOOKUP($A78,delxmc,2,0)*(Físico!S78),0)</f>
        <v>0</v>
      </c>
      <c r="U78" s="1">
        <f>IFERROR(VLOOKUP($A78,delxmc,2,0)*(Físico!T78),0)</f>
        <v>0</v>
      </c>
      <c r="V78" s="1">
        <f>IFERROR(VLOOKUP($A78,delxmc,2,0)*(Físico!U78),0)</f>
        <v>0</v>
      </c>
      <c r="W78" s="1">
        <f>IFERROR(VLOOKUP($A78,delxmc,2,0)*(Físico!V78),0)</f>
        <v>0</v>
      </c>
      <c r="X78" s="1">
        <f>IFERROR(VLOOKUP($A78,delxmc,2,0)*(Físico!W78),0)</f>
        <v>0</v>
      </c>
      <c r="Y78" s="1">
        <f t="shared" si="3"/>
        <v>2208.6799999999998</v>
      </c>
    </row>
    <row r="79" spans="1:25" x14ac:dyDescent="0.25">
      <c r="A79">
        <f t="shared" si="2"/>
        <v>41611006</v>
      </c>
      <c r="B79" t="s">
        <v>69</v>
      </c>
      <c r="C79" s="1">
        <f>IFERROR(VLOOKUP($A79,delxmc,2,0)*(Físico!B79),0)</f>
        <v>0</v>
      </c>
      <c r="D79" s="1">
        <f>IFERROR(VLOOKUP($A79,delxmc,2,0)*(Físico!C79),0)</f>
        <v>0</v>
      </c>
      <c r="E79" s="1">
        <f>IFERROR(VLOOKUP($A79,delxmc,2,0)*(Físico!D79),0)</f>
        <v>5909.08</v>
      </c>
      <c r="F79" s="1">
        <f>IFERROR(VLOOKUP($A79,delxmc,2,0)*(Físico!E79),0)</f>
        <v>0</v>
      </c>
      <c r="G79" s="1">
        <f>IFERROR(VLOOKUP($A79,delxmc,2,0)*(Físico!F79),0)</f>
        <v>0</v>
      </c>
      <c r="H79" s="1">
        <f>IFERROR(VLOOKUP($A79,delxmc,2,0)*(Físico!G79),0)</f>
        <v>0</v>
      </c>
      <c r="I79" s="1">
        <f>IFERROR(VLOOKUP($A79,delxmc,2,0)*(Físico!H79),0)</f>
        <v>0</v>
      </c>
      <c r="J79" s="1">
        <f>IFERROR(VLOOKUP($A79,delxmc,2,0)*(Físico!I79),0)</f>
        <v>0</v>
      </c>
      <c r="K79" s="1">
        <f>IFERROR(VLOOKUP($A79,delxmc,2,0)*(Físico!J79),0)</f>
        <v>0</v>
      </c>
      <c r="L79" s="1">
        <f>IFERROR(VLOOKUP($A79,delxmc,2,0)*(Físico!K79),0)</f>
        <v>0</v>
      </c>
      <c r="M79" s="1">
        <f>IFERROR(VLOOKUP($A79,delxmc,2,0)*(Físico!L79),0)</f>
        <v>0</v>
      </c>
      <c r="N79" s="1">
        <f>IFERROR(VLOOKUP($A79,delxmc,2,0)*(Físico!M79),0)</f>
        <v>0</v>
      </c>
      <c r="O79" s="1">
        <f>IFERROR(VLOOKUP($A79,delxmc,2,0)*(Físico!N79),0)</f>
        <v>0</v>
      </c>
      <c r="P79" s="1">
        <f>IFERROR(VLOOKUP($A79,delxmc,2,0)*(Físico!O79),0)</f>
        <v>0</v>
      </c>
      <c r="Q79" s="1">
        <f>IFERROR(VLOOKUP($A79,delxmc,2,0)*(Físico!P79),0)</f>
        <v>0</v>
      </c>
      <c r="R79" s="1">
        <f>IFERROR(VLOOKUP($A79,delxmc,2,0)*(Físico!Q79),0)</f>
        <v>2954.54</v>
      </c>
      <c r="S79" s="1">
        <f>IFERROR(VLOOKUP($A79,delxmc,2,0)*(Físico!R79),0)</f>
        <v>0</v>
      </c>
      <c r="T79" s="1">
        <f>IFERROR(VLOOKUP($A79,delxmc,2,0)*(Físico!S79),0)</f>
        <v>0</v>
      </c>
      <c r="U79" s="1">
        <f>IFERROR(VLOOKUP($A79,delxmc,2,0)*(Físico!T79),0)</f>
        <v>0</v>
      </c>
      <c r="V79" s="1">
        <f>IFERROR(VLOOKUP($A79,delxmc,2,0)*(Físico!U79),0)</f>
        <v>0</v>
      </c>
      <c r="W79" s="1">
        <f>IFERROR(VLOOKUP($A79,delxmc,2,0)*(Físico!V79),0)</f>
        <v>0</v>
      </c>
      <c r="X79" s="1">
        <f>IFERROR(VLOOKUP($A79,delxmc,2,0)*(Físico!W79),0)</f>
        <v>0</v>
      </c>
      <c r="Y79" s="1">
        <f t="shared" si="3"/>
        <v>8863.619999999999</v>
      </c>
    </row>
    <row r="80" spans="1:25" x14ac:dyDescent="0.25">
      <c r="A80">
        <f t="shared" si="2"/>
        <v>41611007</v>
      </c>
      <c r="B80" t="s">
        <v>70</v>
      </c>
      <c r="C80" s="1">
        <f>IFERROR(VLOOKUP($A80,delxmc,2,0)*(Físico!B80),0)</f>
        <v>0</v>
      </c>
      <c r="D80" s="1">
        <f>IFERROR(VLOOKUP($A80,delxmc,2,0)*(Físico!C80),0)</f>
        <v>0</v>
      </c>
      <c r="E80" s="1">
        <f>IFERROR(VLOOKUP($A80,delxmc,2,0)*(Físico!D80),0)</f>
        <v>0</v>
      </c>
      <c r="F80" s="1">
        <f>IFERROR(VLOOKUP($A80,delxmc,2,0)*(Físico!E80),0)</f>
        <v>0</v>
      </c>
      <c r="G80" s="1">
        <f>IFERROR(VLOOKUP($A80,delxmc,2,0)*(Físico!F80),0)</f>
        <v>0</v>
      </c>
      <c r="H80" s="1">
        <f>IFERROR(VLOOKUP($A80,delxmc,2,0)*(Físico!G80),0)</f>
        <v>0</v>
      </c>
      <c r="I80" s="1">
        <f>IFERROR(VLOOKUP($A80,delxmc,2,0)*(Físico!H80),0)</f>
        <v>0</v>
      </c>
      <c r="J80" s="1">
        <f>IFERROR(VLOOKUP($A80,delxmc,2,0)*(Físico!I80),0)</f>
        <v>0</v>
      </c>
      <c r="K80" s="1">
        <f>IFERROR(VLOOKUP($A80,delxmc,2,0)*(Físico!J80),0)</f>
        <v>0</v>
      </c>
      <c r="L80" s="1">
        <f>IFERROR(VLOOKUP($A80,delxmc,2,0)*(Físico!K80),0)</f>
        <v>0</v>
      </c>
      <c r="M80" s="1">
        <f>IFERROR(VLOOKUP($A80,delxmc,2,0)*(Físico!L80),0)</f>
        <v>0</v>
      </c>
      <c r="N80" s="1">
        <f>IFERROR(VLOOKUP($A80,delxmc,2,0)*(Físico!M80),0)</f>
        <v>0</v>
      </c>
      <c r="O80" s="1">
        <f>IFERROR(VLOOKUP($A80,delxmc,2,0)*(Físico!N80),0)</f>
        <v>0</v>
      </c>
      <c r="P80" s="1">
        <f>IFERROR(VLOOKUP($A80,delxmc,2,0)*(Físico!O80),0)</f>
        <v>0</v>
      </c>
      <c r="Q80" s="1">
        <f>IFERROR(VLOOKUP($A80,delxmc,2,0)*(Físico!P80),0)</f>
        <v>0</v>
      </c>
      <c r="R80" s="1">
        <f>IFERROR(VLOOKUP($A80,delxmc,2,0)*(Físico!Q80),0)</f>
        <v>0</v>
      </c>
      <c r="S80" s="1">
        <f>IFERROR(VLOOKUP($A80,delxmc,2,0)*(Físico!R80),0)</f>
        <v>2726.58</v>
      </c>
      <c r="T80" s="1">
        <f>IFERROR(VLOOKUP($A80,delxmc,2,0)*(Físico!S80),0)</f>
        <v>0</v>
      </c>
      <c r="U80" s="1">
        <f>IFERROR(VLOOKUP($A80,delxmc,2,0)*(Físico!T80),0)</f>
        <v>0</v>
      </c>
      <c r="V80" s="1">
        <f>IFERROR(VLOOKUP($A80,delxmc,2,0)*(Físico!U80),0)</f>
        <v>0</v>
      </c>
      <c r="W80" s="1">
        <f>IFERROR(VLOOKUP($A80,delxmc,2,0)*(Físico!V80),0)</f>
        <v>0</v>
      </c>
      <c r="X80" s="1">
        <f>IFERROR(VLOOKUP($A80,delxmc,2,0)*(Físico!W80),0)</f>
        <v>0</v>
      </c>
      <c r="Y80" s="1">
        <f t="shared" si="3"/>
        <v>2726.58</v>
      </c>
    </row>
    <row r="81" spans="1:25" x14ac:dyDescent="0.25">
      <c r="A81">
        <f t="shared" si="2"/>
        <v>41611008</v>
      </c>
      <c r="B81" t="s">
        <v>71</v>
      </c>
      <c r="C81" s="1">
        <f>IFERROR(VLOOKUP($A81,delxmc,2,0)*(Físico!B81),0)</f>
        <v>0</v>
      </c>
      <c r="D81" s="1">
        <f>IFERROR(VLOOKUP($A81,delxmc,2,0)*(Físico!C81),0)</f>
        <v>0</v>
      </c>
      <c r="E81" s="1">
        <f>IFERROR(VLOOKUP($A81,delxmc,2,0)*(Físico!D81),0)</f>
        <v>0</v>
      </c>
      <c r="F81" s="1">
        <f>IFERROR(VLOOKUP($A81,delxmc,2,0)*(Físico!E81),0)</f>
        <v>0</v>
      </c>
      <c r="G81" s="1">
        <f>IFERROR(VLOOKUP($A81,delxmc,2,0)*(Físico!F81),0)</f>
        <v>0</v>
      </c>
      <c r="H81" s="1">
        <f>IFERROR(VLOOKUP($A81,delxmc,2,0)*(Físico!G81),0)</f>
        <v>0</v>
      </c>
      <c r="I81" s="1">
        <f>IFERROR(VLOOKUP($A81,delxmc,2,0)*(Físico!H81),0)</f>
        <v>0</v>
      </c>
      <c r="J81" s="1">
        <f>IFERROR(VLOOKUP($A81,delxmc,2,0)*(Físico!I81),0)</f>
        <v>0</v>
      </c>
      <c r="K81" s="1">
        <f>IFERROR(VLOOKUP($A81,delxmc,2,0)*(Físico!J81),0)</f>
        <v>0</v>
      </c>
      <c r="L81" s="1">
        <f>IFERROR(VLOOKUP($A81,delxmc,2,0)*(Físico!K81),0)</f>
        <v>0</v>
      </c>
      <c r="M81" s="1">
        <f>IFERROR(VLOOKUP($A81,delxmc,2,0)*(Físico!L81),0)</f>
        <v>0</v>
      </c>
      <c r="N81" s="1">
        <f>IFERROR(VLOOKUP($A81,delxmc,2,0)*(Físico!M81),0)</f>
        <v>0</v>
      </c>
      <c r="O81" s="1">
        <f>IFERROR(VLOOKUP($A81,delxmc,2,0)*(Físico!N81),0)</f>
        <v>0</v>
      </c>
      <c r="P81" s="1">
        <f>IFERROR(VLOOKUP($A81,delxmc,2,0)*(Físico!O81),0)</f>
        <v>0</v>
      </c>
      <c r="Q81" s="1">
        <f>IFERROR(VLOOKUP($A81,delxmc,2,0)*(Físico!P81),0)</f>
        <v>0</v>
      </c>
      <c r="R81" s="1">
        <f>IFERROR(VLOOKUP($A81,delxmc,2,0)*(Físico!Q81),0)</f>
        <v>4186.6400000000003</v>
      </c>
      <c r="S81" s="1">
        <f>IFERROR(VLOOKUP($A81,delxmc,2,0)*(Físico!R81),0)</f>
        <v>0</v>
      </c>
      <c r="T81" s="1">
        <f>IFERROR(VLOOKUP($A81,delxmc,2,0)*(Físico!S81),0)</f>
        <v>0</v>
      </c>
      <c r="U81" s="1">
        <f>IFERROR(VLOOKUP($A81,delxmc,2,0)*(Físico!T81),0)</f>
        <v>0</v>
      </c>
      <c r="V81" s="1">
        <f>IFERROR(VLOOKUP($A81,delxmc,2,0)*(Físico!U81),0)</f>
        <v>0</v>
      </c>
      <c r="W81" s="1">
        <f>IFERROR(VLOOKUP($A81,delxmc,2,0)*(Físico!V81),0)</f>
        <v>0</v>
      </c>
      <c r="X81" s="1">
        <f>IFERROR(VLOOKUP($A81,delxmc,2,0)*(Físico!W81),0)</f>
        <v>0</v>
      </c>
      <c r="Y81" s="1">
        <f t="shared" si="3"/>
        <v>4186.6400000000003</v>
      </c>
    </row>
    <row r="82" spans="1:25" x14ac:dyDescent="0.25">
      <c r="A82">
        <f t="shared" si="2"/>
        <v>41612002</v>
      </c>
      <c r="B82" t="s">
        <v>108</v>
      </c>
      <c r="C82" s="1">
        <f>IFERROR(VLOOKUP($A82,delxmc,2,0)*(Físico!B82),0)</f>
        <v>0</v>
      </c>
      <c r="D82" s="1">
        <f>IFERROR(VLOOKUP($A82,delxmc,2,0)*(Físico!C82),0)</f>
        <v>0</v>
      </c>
      <c r="E82" s="1">
        <f>IFERROR(VLOOKUP($A82,delxmc,2,0)*(Físico!D82),0)</f>
        <v>7388.5499999999993</v>
      </c>
      <c r="F82" s="1">
        <f>IFERROR(VLOOKUP($A82,delxmc,2,0)*(Físico!E82),0)</f>
        <v>0</v>
      </c>
      <c r="G82" s="1">
        <f>IFERROR(VLOOKUP($A82,delxmc,2,0)*(Físico!F82),0)</f>
        <v>0</v>
      </c>
      <c r="H82" s="1">
        <f>IFERROR(VLOOKUP($A82,delxmc,2,0)*(Físico!G82),0)</f>
        <v>0</v>
      </c>
      <c r="I82" s="1">
        <f>IFERROR(VLOOKUP($A82,delxmc,2,0)*(Físico!H82),0)</f>
        <v>14777.099999999999</v>
      </c>
      <c r="J82" s="1">
        <f>IFERROR(VLOOKUP($A82,delxmc,2,0)*(Físico!I82),0)</f>
        <v>0</v>
      </c>
      <c r="K82" s="1">
        <f>IFERROR(VLOOKUP($A82,delxmc,2,0)*(Físico!J82),0)</f>
        <v>0</v>
      </c>
      <c r="L82" s="1">
        <f>IFERROR(VLOOKUP($A82,delxmc,2,0)*(Físico!K82),0)</f>
        <v>0</v>
      </c>
      <c r="M82" s="1">
        <f>IFERROR(VLOOKUP($A82,delxmc,2,0)*(Físico!L82),0)</f>
        <v>0</v>
      </c>
      <c r="N82" s="1">
        <f>IFERROR(VLOOKUP($A82,delxmc,2,0)*(Físico!M82),0)</f>
        <v>0</v>
      </c>
      <c r="O82" s="1">
        <f>IFERROR(VLOOKUP($A82,delxmc,2,0)*(Físico!N82),0)</f>
        <v>0</v>
      </c>
      <c r="P82" s="1">
        <f>IFERROR(VLOOKUP($A82,delxmc,2,0)*(Físico!O82),0)</f>
        <v>7388.5499999999993</v>
      </c>
      <c r="Q82" s="1">
        <f>IFERROR(VLOOKUP($A82,delxmc,2,0)*(Físico!P82),0)</f>
        <v>0</v>
      </c>
      <c r="R82" s="1">
        <f>IFERROR(VLOOKUP($A82,delxmc,2,0)*(Físico!Q82),0)</f>
        <v>2462.85</v>
      </c>
      <c r="S82" s="1">
        <f>IFERROR(VLOOKUP($A82,delxmc,2,0)*(Físico!R82),0)</f>
        <v>0</v>
      </c>
      <c r="T82" s="1">
        <f>IFERROR(VLOOKUP($A82,delxmc,2,0)*(Físico!S82),0)</f>
        <v>0</v>
      </c>
      <c r="U82" s="1">
        <f>IFERROR(VLOOKUP($A82,delxmc,2,0)*(Físico!T82),0)</f>
        <v>0</v>
      </c>
      <c r="V82" s="1">
        <f>IFERROR(VLOOKUP($A82,delxmc,2,0)*(Físico!U82),0)</f>
        <v>0</v>
      </c>
      <c r="W82" s="1">
        <f>IFERROR(VLOOKUP($A82,delxmc,2,0)*(Físico!V82),0)</f>
        <v>0</v>
      </c>
      <c r="X82" s="1">
        <f>IFERROR(VLOOKUP($A82,delxmc,2,0)*(Físico!W82),0)</f>
        <v>0</v>
      </c>
      <c r="Y82" s="1">
        <f t="shared" si="3"/>
        <v>32017.049999999996</v>
      </c>
    </row>
    <row r="83" spans="1:25" x14ac:dyDescent="0.25">
      <c r="A83">
        <f t="shared" si="2"/>
        <v>41612003</v>
      </c>
      <c r="B83" t="s">
        <v>72</v>
      </c>
      <c r="C83" s="1">
        <f>IFERROR(VLOOKUP($A83,delxmc,2,0)*(Físico!B83),0)</f>
        <v>0</v>
      </c>
      <c r="D83" s="1">
        <f>IFERROR(VLOOKUP($A83,delxmc,2,0)*(Físico!C83),0)</f>
        <v>0</v>
      </c>
      <c r="E83" s="1">
        <f>IFERROR(VLOOKUP($A83,delxmc,2,0)*(Físico!D83),0)</f>
        <v>0</v>
      </c>
      <c r="F83" s="1">
        <f>IFERROR(VLOOKUP($A83,delxmc,2,0)*(Físico!E83),0)</f>
        <v>0</v>
      </c>
      <c r="G83" s="1">
        <f>IFERROR(VLOOKUP($A83,delxmc,2,0)*(Físico!F83),0)</f>
        <v>0</v>
      </c>
      <c r="H83" s="1">
        <f>IFERROR(VLOOKUP($A83,delxmc,2,0)*(Físico!G83),0)</f>
        <v>0</v>
      </c>
      <c r="I83" s="1">
        <f>IFERROR(VLOOKUP($A83,delxmc,2,0)*(Físico!H83),0)</f>
        <v>0</v>
      </c>
      <c r="J83" s="1">
        <f>IFERROR(VLOOKUP($A83,delxmc,2,0)*(Físico!I83),0)</f>
        <v>0</v>
      </c>
      <c r="K83" s="1">
        <f>IFERROR(VLOOKUP($A83,delxmc,2,0)*(Físico!J83),0)</f>
        <v>0</v>
      </c>
      <c r="L83" s="1">
        <f>IFERROR(VLOOKUP($A83,delxmc,2,0)*(Físico!K83),0)</f>
        <v>0</v>
      </c>
      <c r="M83" s="1">
        <f>IFERROR(VLOOKUP($A83,delxmc,2,0)*(Físico!L83),0)</f>
        <v>0</v>
      </c>
      <c r="N83" s="1">
        <f>IFERROR(VLOOKUP($A83,delxmc,2,0)*(Físico!M83),0)</f>
        <v>0</v>
      </c>
      <c r="O83" s="1">
        <f>IFERROR(VLOOKUP($A83,delxmc,2,0)*(Físico!N83),0)</f>
        <v>0</v>
      </c>
      <c r="P83" s="1">
        <f>IFERROR(VLOOKUP($A83,delxmc,2,0)*(Físico!O83),0)</f>
        <v>0</v>
      </c>
      <c r="Q83" s="1">
        <f>IFERROR(VLOOKUP($A83,delxmc,2,0)*(Físico!P83),0)</f>
        <v>0</v>
      </c>
      <c r="R83" s="1">
        <f>IFERROR(VLOOKUP($A83,delxmc,2,0)*(Físico!Q83),0)</f>
        <v>2045.07</v>
      </c>
      <c r="S83" s="1">
        <f>IFERROR(VLOOKUP($A83,delxmc,2,0)*(Físico!R83),0)</f>
        <v>0</v>
      </c>
      <c r="T83" s="1">
        <f>IFERROR(VLOOKUP($A83,delxmc,2,0)*(Físico!S83),0)</f>
        <v>0</v>
      </c>
      <c r="U83" s="1">
        <f>IFERROR(VLOOKUP($A83,delxmc,2,0)*(Físico!T83),0)</f>
        <v>0</v>
      </c>
      <c r="V83" s="1">
        <f>IFERROR(VLOOKUP($A83,delxmc,2,0)*(Físico!U83),0)</f>
        <v>0</v>
      </c>
      <c r="W83" s="1">
        <f>IFERROR(VLOOKUP($A83,delxmc,2,0)*(Físico!V83),0)</f>
        <v>0</v>
      </c>
      <c r="X83" s="1">
        <f>IFERROR(VLOOKUP($A83,delxmc,2,0)*(Físico!W83),0)</f>
        <v>0</v>
      </c>
      <c r="Y83" s="1">
        <f t="shared" si="3"/>
        <v>2045.07</v>
      </c>
    </row>
    <row r="84" spans="1:25" x14ac:dyDescent="0.25">
      <c r="A84">
        <f t="shared" si="2"/>
        <v>41612004</v>
      </c>
      <c r="B84" t="s">
        <v>109</v>
      </c>
      <c r="C84" s="1">
        <f>IFERROR(VLOOKUP($A84,delxmc,2,0)*(Físico!B84),0)</f>
        <v>0</v>
      </c>
      <c r="D84" s="1">
        <f>IFERROR(VLOOKUP($A84,delxmc,2,0)*(Físico!C84),0)</f>
        <v>0</v>
      </c>
      <c r="E84" s="1">
        <f>IFERROR(VLOOKUP($A84,delxmc,2,0)*(Físico!D84),0)</f>
        <v>0</v>
      </c>
      <c r="F84" s="1">
        <f>IFERROR(VLOOKUP($A84,delxmc,2,0)*(Físico!E84),0)</f>
        <v>0</v>
      </c>
      <c r="G84" s="1">
        <f>IFERROR(VLOOKUP($A84,delxmc,2,0)*(Físico!F84),0)</f>
        <v>0</v>
      </c>
      <c r="H84" s="1">
        <f>IFERROR(VLOOKUP($A84,delxmc,2,0)*(Físico!G84),0)</f>
        <v>0</v>
      </c>
      <c r="I84" s="1">
        <f>IFERROR(VLOOKUP($A84,delxmc,2,0)*(Físico!H84),0)</f>
        <v>1498.64</v>
      </c>
      <c r="J84" s="1">
        <f>IFERROR(VLOOKUP($A84,delxmc,2,0)*(Físico!I84),0)</f>
        <v>0</v>
      </c>
      <c r="K84" s="1">
        <f>IFERROR(VLOOKUP($A84,delxmc,2,0)*(Físico!J84),0)</f>
        <v>0</v>
      </c>
      <c r="L84" s="1">
        <f>IFERROR(VLOOKUP($A84,delxmc,2,0)*(Físico!K84),0)</f>
        <v>0</v>
      </c>
      <c r="M84" s="1">
        <f>IFERROR(VLOOKUP($A84,delxmc,2,0)*(Físico!L84),0)</f>
        <v>0</v>
      </c>
      <c r="N84" s="1">
        <f>IFERROR(VLOOKUP($A84,delxmc,2,0)*(Físico!M84),0)</f>
        <v>0</v>
      </c>
      <c r="O84" s="1">
        <f>IFERROR(VLOOKUP($A84,delxmc,2,0)*(Físico!N84),0)</f>
        <v>0</v>
      </c>
      <c r="P84" s="1">
        <f>IFERROR(VLOOKUP($A84,delxmc,2,0)*(Físico!O84),0)</f>
        <v>0</v>
      </c>
      <c r="Q84" s="1">
        <f>IFERROR(VLOOKUP($A84,delxmc,2,0)*(Físico!P84),0)</f>
        <v>0</v>
      </c>
      <c r="R84" s="1">
        <f>IFERROR(VLOOKUP($A84,delxmc,2,0)*(Físico!Q84),0)</f>
        <v>0</v>
      </c>
      <c r="S84" s="1">
        <f>IFERROR(VLOOKUP($A84,delxmc,2,0)*(Físico!R84),0)</f>
        <v>0</v>
      </c>
      <c r="T84" s="1">
        <f>IFERROR(VLOOKUP($A84,delxmc,2,0)*(Físico!S84),0)</f>
        <v>0</v>
      </c>
      <c r="U84" s="1">
        <f>IFERROR(VLOOKUP($A84,delxmc,2,0)*(Físico!T84),0)</f>
        <v>0</v>
      </c>
      <c r="V84" s="1">
        <f>IFERROR(VLOOKUP($A84,delxmc,2,0)*(Físico!U84),0)</f>
        <v>0</v>
      </c>
      <c r="W84" s="1">
        <f>IFERROR(VLOOKUP($A84,delxmc,2,0)*(Físico!V84),0)</f>
        <v>0</v>
      </c>
      <c r="X84" s="1">
        <f>IFERROR(VLOOKUP($A84,delxmc,2,0)*(Físico!W84),0)</f>
        <v>0</v>
      </c>
      <c r="Y84" s="1">
        <f t="shared" si="3"/>
        <v>1498.64</v>
      </c>
    </row>
    <row r="85" spans="1:25" x14ac:dyDescent="0.25">
      <c r="A85">
        <f>LEFT(B85,9)*1</f>
        <v>41612005</v>
      </c>
      <c r="B85" t="s">
        <v>110</v>
      </c>
      <c r="C85" s="1">
        <f>IFERROR(VLOOKUP($A85,delxmc,2,0)*(Físico!B85),0)</f>
        <v>0</v>
      </c>
      <c r="D85" s="1">
        <f>IFERROR(VLOOKUP($A85,delxmc,2,0)*(Físico!C85),0)</f>
        <v>0</v>
      </c>
      <c r="E85" s="1">
        <f>IFERROR(VLOOKUP($A85,delxmc,2,0)*(Físico!D85),0)</f>
        <v>1913.83</v>
      </c>
      <c r="F85" s="1">
        <f>IFERROR(VLOOKUP($A85,delxmc,2,0)*(Físico!E85),0)</f>
        <v>0</v>
      </c>
      <c r="G85" s="1">
        <f>IFERROR(VLOOKUP($A85,delxmc,2,0)*(Físico!F85),0)</f>
        <v>0</v>
      </c>
      <c r="H85" s="1">
        <f>IFERROR(VLOOKUP($A85,delxmc,2,0)*(Físico!G85),0)</f>
        <v>0</v>
      </c>
      <c r="I85" s="1">
        <f>IFERROR(VLOOKUP($A85,delxmc,2,0)*(Físico!H85),0)</f>
        <v>5741.49</v>
      </c>
      <c r="J85" s="1">
        <f>IFERROR(VLOOKUP($A85,delxmc,2,0)*(Físico!I85),0)</f>
        <v>0</v>
      </c>
      <c r="K85" s="1">
        <f>IFERROR(VLOOKUP($A85,delxmc,2,0)*(Físico!J85),0)</f>
        <v>0</v>
      </c>
      <c r="L85" s="1">
        <f>IFERROR(VLOOKUP($A85,delxmc,2,0)*(Físico!K85),0)</f>
        <v>0</v>
      </c>
      <c r="M85" s="1">
        <f>IFERROR(VLOOKUP($A85,delxmc,2,0)*(Físico!L85),0)</f>
        <v>0</v>
      </c>
      <c r="N85" s="1">
        <f>IFERROR(VLOOKUP($A85,delxmc,2,0)*(Físico!M85),0)</f>
        <v>0</v>
      </c>
      <c r="O85" s="1">
        <f>IFERROR(VLOOKUP($A85,delxmc,2,0)*(Físico!N85),0)</f>
        <v>0</v>
      </c>
      <c r="P85" s="1">
        <f>IFERROR(VLOOKUP($A85,delxmc,2,0)*(Físico!O85),0)</f>
        <v>9569.15</v>
      </c>
      <c r="Q85" s="1">
        <f>IFERROR(VLOOKUP($A85,delxmc,2,0)*(Físico!P85),0)</f>
        <v>0</v>
      </c>
      <c r="R85" s="1">
        <f>IFERROR(VLOOKUP($A85,delxmc,2,0)*(Físico!Q85),0)</f>
        <v>1913.83</v>
      </c>
      <c r="S85" s="1">
        <f>IFERROR(VLOOKUP($A85,delxmc,2,0)*(Físico!R85),0)</f>
        <v>1913.83</v>
      </c>
      <c r="T85" s="1">
        <f>IFERROR(VLOOKUP($A85,delxmc,2,0)*(Físico!S85),0)</f>
        <v>0</v>
      </c>
      <c r="U85" s="1">
        <f>IFERROR(VLOOKUP($A85,delxmc,2,0)*(Físico!T85),0)</f>
        <v>0</v>
      </c>
      <c r="V85" s="1">
        <f>IFERROR(VLOOKUP($A85,delxmc,2,0)*(Físico!U85),0)</f>
        <v>0</v>
      </c>
      <c r="W85" s="1">
        <f>IFERROR(VLOOKUP($A85,delxmc,2,0)*(Físico!V85),0)</f>
        <v>0</v>
      </c>
      <c r="X85" s="1">
        <f>IFERROR(VLOOKUP($A85,delxmc,2,0)*(Físico!W85),0)</f>
        <v>0</v>
      </c>
      <c r="Y85" s="1">
        <f t="shared" si="3"/>
        <v>21052.130000000005</v>
      </c>
    </row>
    <row r="86" spans="1:25" x14ac:dyDescent="0.25">
      <c r="B86" t="s">
        <v>23</v>
      </c>
      <c r="C86" s="1">
        <f t="shared" ref="C86:X86" si="4">SUM(C2:C85)</f>
        <v>3491.54</v>
      </c>
      <c r="D86" s="1">
        <f t="shared" si="4"/>
        <v>657.36</v>
      </c>
      <c r="E86" s="1">
        <f t="shared" si="4"/>
        <v>257866.35999999996</v>
      </c>
      <c r="F86" s="1">
        <f t="shared" si="4"/>
        <v>5446.84</v>
      </c>
      <c r="G86" s="1">
        <f t="shared" si="4"/>
        <v>2000</v>
      </c>
      <c r="H86" s="1">
        <f t="shared" si="4"/>
        <v>8000</v>
      </c>
      <c r="I86" s="1">
        <f t="shared" si="4"/>
        <v>227896.64000000004</v>
      </c>
      <c r="J86" s="1">
        <f t="shared" si="4"/>
        <v>3286.8</v>
      </c>
      <c r="K86" s="1">
        <f t="shared" si="4"/>
        <v>9300</v>
      </c>
      <c r="L86" s="1">
        <f t="shared" si="4"/>
        <v>66080.489999999991</v>
      </c>
      <c r="M86" s="1">
        <f t="shared" si="4"/>
        <v>1314.72</v>
      </c>
      <c r="N86" s="1">
        <f t="shared" si="4"/>
        <v>26280.32</v>
      </c>
      <c r="O86" s="1">
        <f t="shared" si="4"/>
        <v>657.36</v>
      </c>
      <c r="P86" s="1">
        <f t="shared" si="4"/>
        <v>422546.22000000003</v>
      </c>
      <c r="Q86" s="1">
        <f t="shared" si="4"/>
        <v>14999.970000000001</v>
      </c>
      <c r="R86" s="1">
        <f t="shared" si="4"/>
        <v>380868.55999999994</v>
      </c>
      <c r="S86" s="1">
        <f t="shared" si="4"/>
        <v>102589.99999999999</v>
      </c>
      <c r="T86" s="1">
        <f t="shared" si="4"/>
        <v>24222.86</v>
      </c>
      <c r="U86" s="1">
        <f t="shared" si="4"/>
        <v>1300</v>
      </c>
      <c r="V86" s="1">
        <f t="shared" si="4"/>
        <v>2000</v>
      </c>
      <c r="W86" s="1">
        <f t="shared" si="4"/>
        <v>1314.72</v>
      </c>
      <c r="X86" s="1">
        <f t="shared" si="4"/>
        <v>9230.9599999999991</v>
      </c>
      <c r="Y86" s="1">
        <f>SUM(Y2:Y85)</f>
        <v>1571351.7199999997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F157-AF4D-44F6-AEC2-136CD304D863}">
  <dimension ref="A1:F24"/>
  <sheetViews>
    <sheetView tabSelected="1" workbookViewId="0">
      <selection activeCell="F24" sqref="F24"/>
    </sheetView>
  </sheetViews>
  <sheetFormatPr defaultRowHeight="15" x14ac:dyDescent="0.25"/>
  <cols>
    <col min="1" max="1" width="7.85546875" customWidth="1"/>
    <col min="2" max="2" width="15.85546875" bestFit="1" customWidth="1"/>
    <col min="3" max="3" width="12.42578125" bestFit="1" customWidth="1"/>
    <col min="5" max="5" width="13.28515625" style="1" bestFit="1" customWidth="1"/>
    <col min="6" max="6" width="15.85546875" bestFit="1" customWidth="1"/>
    <col min="8" max="8" width="15.85546875" bestFit="1" customWidth="1"/>
  </cols>
  <sheetData>
    <row r="1" spans="1:6" x14ac:dyDescent="0.25">
      <c r="A1" t="s">
        <v>0</v>
      </c>
      <c r="B1" s="1" t="s">
        <v>23</v>
      </c>
      <c r="D1" t="s">
        <v>0</v>
      </c>
      <c r="E1" s="1" t="s">
        <v>73</v>
      </c>
      <c r="F1" t="s">
        <v>23</v>
      </c>
    </row>
    <row r="2" spans="1:6" x14ac:dyDescent="0.25">
      <c r="A2" t="s">
        <v>1</v>
      </c>
      <c r="B2" s="1">
        <v>3491.54</v>
      </c>
      <c r="C2" t="b">
        <f>A2=D2</f>
        <v>1</v>
      </c>
      <c r="D2" t="s">
        <v>1</v>
      </c>
      <c r="E2" s="1">
        <v>0</v>
      </c>
      <c r="F2" s="2">
        <f>B2+E2</f>
        <v>3491.54</v>
      </c>
    </row>
    <row r="3" spans="1:6" x14ac:dyDescent="0.25">
      <c r="A3" t="s">
        <v>2</v>
      </c>
      <c r="B3" s="1">
        <v>657.36</v>
      </c>
      <c r="C3" t="b">
        <f t="shared" ref="C3:C23" si="0">A3=D3</f>
        <v>1</v>
      </c>
      <c r="D3" t="s">
        <v>2</v>
      </c>
      <c r="E3" s="1">
        <v>235.12</v>
      </c>
      <c r="F3" s="2">
        <f t="shared" ref="F3:F23" si="1">B3+E3</f>
        <v>892.48</v>
      </c>
    </row>
    <row r="4" spans="1:6" x14ac:dyDescent="0.25">
      <c r="A4" t="s">
        <v>3</v>
      </c>
      <c r="B4" s="1">
        <v>257866.35999999996</v>
      </c>
      <c r="C4" t="b">
        <f t="shared" si="0"/>
        <v>1</v>
      </c>
      <c r="D4" t="s">
        <v>3</v>
      </c>
      <c r="E4" s="1">
        <v>543.08000000000004</v>
      </c>
      <c r="F4" s="2">
        <f t="shared" si="1"/>
        <v>258409.43999999994</v>
      </c>
    </row>
    <row r="5" spans="1:6" x14ac:dyDescent="0.25">
      <c r="A5" t="s">
        <v>4</v>
      </c>
      <c r="B5" s="1">
        <v>5446.84</v>
      </c>
      <c r="C5" t="b">
        <f t="shared" si="0"/>
        <v>1</v>
      </c>
      <c r="D5" t="s">
        <v>4</v>
      </c>
      <c r="E5" s="1">
        <v>0</v>
      </c>
      <c r="F5" s="2">
        <f t="shared" si="1"/>
        <v>5446.84</v>
      </c>
    </row>
    <row r="6" spans="1:6" x14ac:dyDescent="0.25">
      <c r="A6" t="s">
        <v>5</v>
      </c>
      <c r="B6" s="1">
        <v>2000</v>
      </c>
      <c r="C6" t="b">
        <f t="shared" si="0"/>
        <v>1</v>
      </c>
      <c r="D6" t="s">
        <v>5</v>
      </c>
      <c r="E6" s="1">
        <v>2418.94</v>
      </c>
      <c r="F6" s="2">
        <f t="shared" si="1"/>
        <v>4418.9400000000005</v>
      </c>
    </row>
    <row r="7" spans="1:6" x14ac:dyDescent="0.25">
      <c r="A7" t="s">
        <v>6</v>
      </c>
      <c r="B7" s="1">
        <v>8000</v>
      </c>
      <c r="C7" t="b">
        <f t="shared" si="0"/>
        <v>1</v>
      </c>
      <c r="D7" t="s">
        <v>6</v>
      </c>
      <c r="E7" s="1">
        <v>5629.55</v>
      </c>
      <c r="F7" s="2">
        <f t="shared" si="1"/>
        <v>13629.55</v>
      </c>
    </row>
    <row r="8" spans="1:6" x14ac:dyDescent="0.25">
      <c r="A8" t="s">
        <v>7</v>
      </c>
      <c r="B8" s="1">
        <v>227896.64000000004</v>
      </c>
      <c r="C8" t="b">
        <f t="shared" si="0"/>
        <v>1</v>
      </c>
      <c r="D8" t="s">
        <v>7</v>
      </c>
      <c r="E8" s="1">
        <v>6994.61</v>
      </c>
      <c r="F8" s="2">
        <f t="shared" si="1"/>
        <v>234891.25000000003</v>
      </c>
    </row>
    <row r="9" spans="1:6" x14ac:dyDescent="0.25">
      <c r="A9" t="s">
        <v>8</v>
      </c>
      <c r="B9" s="1">
        <v>3286.8</v>
      </c>
      <c r="C9" t="b">
        <f t="shared" si="0"/>
        <v>1</v>
      </c>
      <c r="D9" t="s">
        <v>8</v>
      </c>
      <c r="E9" s="1">
        <v>1257.5999999999999</v>
      </c>
      <c r="F9" s="2">
        <f t="shared" si="1"/>
        <v>4544.3999999999996</v>
      </c>
    </row>
    <row r="10" spans="1:6" x14ac:dyDescent="0.25">
      <c r="A10" t="s">
        <v>9</v>
      </c>
      <c r="B10" s="1">
        <v>9300</v>
      </c>
      <c r="C10" t="b">
        <f t="shared" si="0"/>
        <v>1</v>
      </c>
      <c r="D10" t="s">
        <v>9</v>
      </c>
      <c r="E10" s="1">
        <v>543.08000000000004</v>
      </c>
      <c r="F10" s="2">
        <f t="shared" si="1"/>
        <v>9843.08</v>
      </c>
    </row>
    <row r="11" spans="1:6" x14ac:dyDescent="0.25">
      <c r="A11" t="s">
        <v>10</v>
      </c>
      <c r="B11" s="1">
        <v>66080.489999999991</v>
      </c>
      <c r="C11" t="b">
        <f t="shared" si="0"/>
        <v>1</v>
      </c>
      <c r="D11" t="s">
        <v>10</v>
      </c>
      <c r="E11" s="1">
        <v>0</v>
      </c>
      <c r="F11" s="2">
        <f t="shared" si="1"/>
        <v>66080.489999999991</v>
      </c>
    </row>
    <row r="12" spans="1:6" x14ac:dyDescent="0.25">
      <c r="A12" t="s">
        <v>11</v>
      </c>
      <c r="B12" s="1">
        <v>1314.72</v>
      </c>
      <c r="C12" t="b">
        <f t="shared" si="0"/>
        <v>1</v>
      </c>
      <c r="D12" t="s">
        <v>11</v>
      </c>
      <c r="E12" s="1">
        <v>503.04</v>
      </c>
      <c r="F12" s="2">
        <f t="shared" si="1"/>
        <v>1817.76</v>
      </c>
    </row>
    <row r="13" spans="1:6" x14ac:dyDescent="0.25">
      <c r="A13" t="s">
        <v>12</v>
      </c>
      <c r="B13" s="1">
        <v>26280.32</v>
      </c>
      <c r="C13" t="b">
        <f t="shared" si="0"/>
        <v>1</v>
      </c>
      <c r="D13" t="s">
        <v>12</v>
      </c>
      <c r="E13" s="1">
        <v>0</v>
      </c>
      <c r="F13" s="2">
        <f t="shared" si="1"/>
        <v>26280.32</v>
      </c>
    </row>
    <row r="14" spans="1:6" x14ac:dyDescent="0.25">
      <c r="A14" t="s">
        <v>13</v>
      </c>
      <c r="B14" s="1">
        <v>657.36</v>
      </c>
      <c r="C14" t="b">
        <f t="shared" si="0"/>
        <v>1</v>
      </c>
      <c r="D14" t="s">
        <v>13</v>
      </c>
      <c r="E14" s="1">
        <v>227.12</v>
      </c>
      <c r="F14" s="2">
        <f t="shared" si="1"/>
        <v>884.48</v>
      </c>
    </row>
    <row r="15" spans="1:6" x14ac:dyDescent="0.25">
      <c r="A15" t="s">
        <v>14</v>
      </c>
      <c r="B15" s="1">
        <v>422546.22000000003</v>
      </c>
      <c r="C15" t="b">
        <f t="shared" si="0"/>
        <v>1</v>
      </c>
      <c r="D15" t="s">
        <v>14</v>
      </c>
      <c r="E15" s="1">
        <v>21880.36</v>
      </c>
      <c r="F15" s="2">
        <f t="shared" si="1"/>
        <v>444426.58</v>
      </c>
    </row>
    <row r="16" spans="1:6" x14ac:dyDescent="0.25">
      <c r="A16" t="s">
        <v>15</v>
      </c>
      <c r="B16" s="1">
        <v>14999.970000000001</v>
      </c>
      <c r="C16" t="b">
        <f t="shared" si="0"/>
        <v>1</v>
      </c>
      <c r="D16" t="s">
        <v>15</v>
      </c>
      <c r="E16" s="1">
        <v>0</v>
      </c>
      <c r="F16" s="2">
        <f t="shared" si="1"/>
        <v>14999.970000000001</v>
      </c>
    </row>
    <row r="17" spans="1:6" x14ac:dyDescent="0.25">
      <c r="A17" t="s">
        <v>16</v>
      </c>
      <c r="B17" s="1">
        <v>380868.55999999994</v>
      </c>
      <c r="C17" t="b">
        <f t="shared" si="0"/>
        <v>1</v>
      </c>
      <c r="D17" t="s">
        <v>16</v>
      </c>
      <c r="E17" s="1">
        <v>5252.74</v>
      </c>
      <c r="F17" s="2">
        <f t="shared" si="1"/>
        <v>386121.29999999993</v>
      </c>
    </row>
    <row r="18" spans="1:6" x14ac:dyDescent="0.25">
      <c r="A18" t="s">
        <v>17</v>
      </c>
      <c r="B18" s="1">
        <v>102589.99999999999</v>
      </c>
      <c r="C18" t="b">
        <f t="shared" si="0"/>
        <v>1</v>
      </c>
      <c r="D18" t="s">
        <v>17</v>
      </c>
      <c r="E18" s="1">
        <v>0</v>
      </c>
      <c r="F18" s="2">
        <f t="shared" si="1"/>
        <v>102589.99999999999</v>
      </c>
    </row>
    <row r="19" spans="1:6" x14ac:dyDescent="0.25">
      <c r="A19" t="s">
        <v>18</v>
      </c>
      <c r="B19" s="1">
        <v>24222.86</v>
      </c>
      <c r="C19" t="b">
        <f t="shared" si="0"/>
        <v>1</v>
      </c>
      <c r="D19" t="s">
        <v>18</v>
      </c>
      <c r="E19" s="1">
        <v>4315.28</v>
      </c>
      <c r="F19" s="2">
        <f t="shared" si="1"/>
        <v>28538.14</v>
      </c>
    </row>
    <row r="20" spans="1:6" x14ac:dyDescent="0.25">
      <c r="A20" t="s">
        <v>19</v>
      </c>
      <c r="B20" s="1">
        <v>1300</v>
      </c>
      <c r="C20" t="b">
        <f t="shared" si="0"/>
        <v>1</v>
      </c>
      <c r="D20" t="s">
        <v>19</v>
      </c>
      <c r="E20" s="1">
        <v>543.08000000000004</v>
      </c>
      <c r="F20" s="2">
        <f t="shared" si="1"/>
        <v>1843.08</v>
      </c>
    </row>
    <row r="21" spans="1:6" x14ac:dyDescent="0.25">
      <c r="A21" t="s">
        <v>20</v>
      </c>
      <c r="B21" s="1">
        <v>2000</v>
      </c>
      <c r="C21" t="b">
        <f t="shared" si="0"/>
        <v>1</v>
      </c>
      <c r="D21" t="s">
        <v>20</v>
      </c>
      <c r="E21" s="1">
        <v>513.73</v>
      </c>
      <c r="F21" s="2">
        <f t="shared" si="1"/>
        <v>2513.73</v>
      </c>
    </row>
    <row r="22" spans="1:6" x14ac:dyDescent="0.25">
      <c r="A22" t="s">
        <v>21</v>
      </c>
      <c r="B22" s="1">
        <v>1314.72</v>
      </c>
      <c r="C22" t="b">
        <f t="shared" si="0"/>
        <v>1</v>
      </c>
      <c r="D22" t="s">
        <v>21</v>
      </c>
      <c r="E22" s="1">
        <v>438.24</v>
      </c>
      <c r="F22" s="2">
        <f t="shared" si="1"/>
        <v>1752.96</v>
      </c>
    </row>
    <row r="23" spans="1:6" x14ac:dyDescent="0.25">
      <c r="A23" t="s">
        <v>22</v>
      </c>
      <c r="B23" s="1">
        <v>9230.9599999999991</v>
      </c>
      <c r="C23" t="b">
        <f t="shared" si="0"/>
        <v>1</v>
      </c>
      <c r="D23" t="s">
        <v>22</v>
      </c>
      <c r="E23" s="1">
        <v>3457.34</v>
      </c>
      <c r="F23" s="2">
        <f t="shared" si="1"/>
        <v>12688.3</v>
      </c>
    </row>
    <row r="24" spans="1:6" x14ac:dyDescent="0.25">
      <c r="A24" t="s">
        <v>23</v>
      </c>
      <c r="B24" s="1">
        <v>1571351.7199999997</v>
      </c>
      <c r="D24" t="s">
        <v>23</v>
      </c>
      <c r="E24" s="1">
        <f>SUM(E2:E23)</f>
        <v>54752.91</v>
      </c>
      <c r="F24" s="2">
        <f>SUM(F2:F23)</f>
        <v>1626104.63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 MC</vt:lpstr>
      <vt:lpstr>Complemento</vt:lpstr>
      <vt:lpstr>Total</vt:lpstr>
      <vt:lpstr>delxmc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2026-05-07T15:27:57Z</dcterms:created>
  <dcterms:modified xsi:type="dcterms:W3CDTF">2026-05-12T13:38:22Z</dcterms:modified>
</cp:coreProperties>
</file>