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Hospitalar\"/>
    </mc:Choice>
  </mc:AlternateContent>
  <xr:revisionPtr revIDLastSave="0" documentId="13_ncr:1_{16224624-F55A-4046-8994-DC8B957CAD89}" xr6:coauthVersionLast="47" xr6:coauthVersionMax="47" xr10:uidLastSave="{00000000-0000-0000-0000-000000000000}"/>
  <bookViews>
    <workbookView xWindow="-120" yWindow="-120" windowWidth="29040" windowHeight="15720" xr2:uid="{39BA5294-6A00-4481-A57B-C22F4E77127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1" l="1"/>
  <c r="G66" i="1"/>
  <c r="G57" i="1"/>
  <c r="G58" i="1"/>
  <c r="G59" i="1"/>
  <c r="G60" i="1"/>
  <c r="G61" i="1"/>
  <c r="G62" i="1"/>
  <c r="G63" i="1"/>
  <c r="G64" i="1"/>
  <c r="G65" i="1"/>
  <c r="G52" i="1"/>
  <c r="G53" i="1"/>
  <c r="G54" i="1"/>
  <c r="G55" i="1"/>
  <c r="G56" i="1"/>
  <c r="G51" i="1"/>
  <c r="N35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C35" i="1"/>
  <c r="D35" i="1"/>
  <c r="E35" i="1"/>
  <c r="F35" i="1"/>
  <c r="G35" i="1"/>
  <c r="H35" i="1"/>
  <c r="I35" i="1"/>
  <c r="J35" i="1"/>
  <c r="K35" i="1"/>
  <c r="L35" i="1"/>
  <c r="M35" i="1"/>
  <c r="B35" i="1"/>
  <c r="N20" i="1"/>
  <c r="B21" i="1"/>
  <c r="C21" i="1"/>
  <c r="D21" i="1"/>
  <c r="E21" i="1"/>
  <c r="F21" i="1"/>
  <c r="G21" i="1"/>
  <c r="H21" i="1"/>
  <c r="I21" i="1"/>
  <c r="J21" i="1"/>
  <c r="K21" i="1"/>
  <c r="L21" i="1"/>
  <c r="M21" i="1"/>
  <c r="B22" i="1"/>
  <c r="C22" i="1"/>
  <c r="D22" i="1"/>
  <c r="E22" i="1"/>
  <c r="F22" i="1"/>
  <c r="G22" i="1"/>
  <c r="H22" i="1"/>
  <c r="I22" i="1"/>
  <c r="J22" i="1"/>
  <c r="K22" i="1"/>
  <c r="L22" i="1"/>
  <c r="M22" i="1"/>
  <c r="B23" i="1"/>
  <c r="C23" i="1"/>
  <c r="D23" i="1"/>
  <c r="E23" i="1"/>
  <c r="F23" i="1"/>
  <c r="G23" i="1"/>
  <c r="H23" i="1"/>
  <c r="I23" i="1"/>
  <c r="J23" i="1"/>
  <c r="K23" i="1"/>
  <c r="L23" i="1"/>
  <c r="M23" i="1"/>
  <c r="B24" i="1"/>
  <c r="C24" i="1"/>
  <c r="D24" i="1"/>
  <c r="E24" i="1"/>
  <c r="F24" i="1"/>
  <c r="G24" i="1"/>
  <c r="H24" i="1"/>
  <c r="I24" i="1"/>
  <c r="J24" i="1"/>
  <c r="K24" i="1"/>
  <c r="L24" i="1"/>
  <c r="M24" i="1"/>
  <c r="B25" i="1"/>
  <c r="C25" i="1"/>
  <c r="D25" i="1"/>
  <c r="E25" i="1"/>
  <c r="F25" i="1"/>
  <c r="G25" i="1"/>
  <c r="H25" i="1"/>
  <c r="I25" i="1"/>
  <c r="J25" i="1"/>
  <c r="K25" i="1"/>
  <c r="L25" i="1"/>
  <c r="M25" i="1"/>
  <c r="B26" i="1"/>
  <c r="C26" i="1"/>
  <c r="D26" i="1"/>
  <c r="E26" i="1"/>
  <c r="F26" i="1"/>
  <c r="G26" i="1"/>
  <c r="H26" i="1"/>
  <c r="I26" i="1"/>
  <c r="J26" i="1"/>
  <c r="K26" i="1"/>
  <c r="L26" i="1"/>
  <c r="M26" i="1"/>
  <c r="B27" i="1"/>
  <c r="C27" i="1"/>
  <c r="D27" i="1"/>
  <c r="E27" i="1"/>
  <c r="F27" i="1"/>
  <c r="G27" i="1"/>
  <c r="H27" i="1"/>
  <c r="I27" i="1"/>
  <c r="J27" i="1"/>
  <c r="K27" i="1"/>
  <c r="L27" i="1"/>
  <c r="M27" i="1"/>
  <c r="B28" i="1"/>
  <c r="C28" i="1"/>
  <c r="D28" i="1"/>
  <c r="E28" i="1"/>
  <c r="F28" i="1"/>
  <c r="G28" i="1"/>
  <c r="H28" i="1"/>
  <c r="I28" i="1"/>
  <c r="J28" i="1"/>
  <c r="K28" i="1"/>
  <c r="L28" i="1"/>
  <c r="M28" i="1"/>
  <c r="B29" i="1"/>
  <c r="C29" i="1"/>
  <c r="D29" i="1"/>
  <c r="E29" i="1"/>
  <c r="F29" i="1"/>
  <c r="G29" i="1"/>
  <c r="H29" i="1"/>
  <c r="I29" i="1"/>
  <c r="J29" i="1"/>
  <c r="K29" i="1"/>
  <c r="L29" i="1"/>
  <c r="M29" i="1"/>
  <c r="B30" i="1"/>
  <c r="C30" i="1"/>
  <c r="D30" i="1"/>
  <c r="E30" i="1"/>
  <c r="F30" i="1"/>
  <c r="G30" i="1"/>
  <c r="H30" i="1"/>
  <c r="I30" i="1"/>
  <c r="J30" i="1"/>
  <c r="K30" i="1"/>
  <c r="L30" i="1"/>
  <c r="M30" i="1"/>
  <c r="B31" i="1"/>
  <c r="C31" i="1"/>
  <c r="D31" i="1"/>
  <c r="E31" i="1"/>
  <c r="F31" i="1"/>
  <c r="G31" i="1"/>
  <c r="H31" i="1"/>
  <c r="I31" i="1"/>
  <c r="J31" i="1"/>
  <c r="K31" i="1"/>
  <c r="L31" i="1"/>
  <c r="M31" i="1"/>
  <c r="B32" i="1"/>
  <c r="C32" i="1"/>
  <c r="D32" i="1"/>
  <c r="E32" i="1"/>
  <c r="F32" i="1"/>
  <c r="G32" i="1"/>
  <c r="H32" i="1"/>
  <c r="I32" i="1"/>
  <c r="J32" i="1"/>
  <c r="K32" i="1"/>
  <c r="L32" i="1"/>
  <c r="M32" i="1"/>
  <c r="B33" i="1"/>
  <c r="C33" i="1"/>
  <c r="D33" i="1"/>
  <c r="E33" i="1"/>
  <c r="F33" i="1"/>
  <c r="G33" i="1"/>
  <c r="H33" i="1"/>
  <c r="I33" i="1"/>
  <c r="J33" i="1"/>
  <c r="K33" i="1"/>
  <c r="L33" i="1"/>
  <c r="M33" i="1"/>
  <c r="B34" i="1"/>
  <c r="C34" i="1"/>
  <c r="D34" i="1"/>
  <c r="E34" i="1"/>
  <c r="F34" i="1"/>
  <c r="G34" i="1"/>
  <c r="H34" i="1"/>
  <c r="I34" i="1"/>
  <c r="J34" i="1"/>
  <c r="K34" i="1"/>
  <c r="L34" i="1"/>
  <c r="M34" i="1"/>
  <c r="M20" i="1"/>
  <c r="L20" i="1"/>
  <c r="C20" i="1"/>
  <c r="D20" i="1"/>
  <c r="E20" i="1"/>
  <c r="F20" i="1"/>
  <c r="G20" i="1"/>
  <c r="H20" i="1"/>
  <c r="I20" i="1"/>
  <c r="J20" i="1"/>
  <c r="K20" i="1"/>
  <c r="B20" i="1"/>
</calcChain>
</file>

<file path=xl/sharedStrings.xml><?xml version="1.0" encoding="utf-8"?>
<sst xmlns="http://schemas.openxmlformats.org/spreadsheetml/2006/main" count="116" uniqueCount="31">
  <si>
    <t>040804007 395,39</t>
  </si>
  <si>
    <t>040804009 4901,65</t>
  </si>
  <si>
    <t>040805005 12830,04</t>
  </si>
  <si>
    <t>040805006 3821,18</t>
  </si>
  <si>
    <t>040901006 4000</t>
  </si>
  <si>
    <t>040901017 2000</t>
  </si>
  <si>
    <t>040901029 4000</t>
  </si>
  <si>
    <t>040901032 4000</t>
  </si>
  <si>
    <t>040901038 4000</t>
  </si>
  <si>
    <t>040901059 4000</t>
  </si>
  <si>
    <t>040902017 3000</t>
  </si>
  <si>
    <t>040903004 4000</t>
  </si>
  <si>
    <t>Total</t>
  </si>
  <si>
    <t>Hospital - SC</t>
  </si>
  <si>
    <t>2303892 HOSPITAL SAO FRANCISCO</t>
  </si>
  <si>
    <t>2306336 HOSPITAL SAO JOSE</t>
  </si>
  <si>
    <t>2436469 HOSPITAL MUNICIPAL SAO JOSE</t>
  </si>
  <si>
    <t>2521296 HOSPITAL BETHESDA</t>
  </si>
  <si>
    <t>2521695 HOSPITAL RIO NEGRINHO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</si>
  <si>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</si>
  <si>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</si>
  <si>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</si>
  <si>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</si>
  <si>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</si>
  <si>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2492342 HOSPITAL SANTO ANTONIO GUARAMIRIM</t>
  </si>
  <si>
    <t>2521792 HOSPITAL E MATERNIDADE SAGRADA FAMILIA</t>
  </si>
  <si>
    <t>2521873 HOSPITAL BEATRIZ RAMOS</t>
  </si>
  <si>
    <t>2522209 HOSPITAL MISERICORDIA</t>
  </si>
  <si>
    <t>6854729 HOSPITAL MUNICIPAL RUTH CARDOSO</t>
  </si>
  <si>
    <t>OPME</t>
  </si>
  <si>
    <t>Desconto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</si>
</sst>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F0FE-7603-422F-80C7-8046B4AD2E84}">
  <dimension ref="A1:N66"/>
  <sheetViews>
    <sheetView tabSelected="1" topLeftCell="A43" workbookViewId="0">
      <selection activeCell="J66" sqref="J66"/>
    </sheetView>
  </sheetViews>
  <sheetFormatPr defaultRowHeight="15" x14ac:dyDescent="0.25"/>
  <cols>
    <col min="2" max="2" width="16.140625" bestFit="1" customWidth="1"/>
    <col min="3" max="4" width="14.28515625" bestFit="1" customWidth="1"/>
    <col min="5" max="5" width="15.85546875" bestFit="1" customWidth="1"/>
    <col min="6" max="6" width="13.28515625" bestFit="1" customWidth="1"/>
    <col min="7" max="7" width="14.28515625" bestFit="1" customWidth="1"/>
    <col min="8" max="8" width="13.28515625" bestFit="1" customWidth="1"/>
    <col min="9" max="9" width="12.140625" bestFit="1" customWidth="1"/>
    <col min="10" max="11" width="14.28515625" bestFit="1" customWidth="1"/>
    <col min="12" max="12" width="15.85546875" bestFit="1" customWidth="1"/>
    <col min="13" max="13" width="13.28515625" bestFit="1" customWidth="1"/>
    <col min="14" max="14" width="15.85546875" bestFit="1" customWidth="1"/>
  </cols>
  <sheetData>
    <row r="1" spans="1:14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5">
      <c r="A2" t="s">
        <v>14</v>
      </c>
      <c r="B2">
        <v>0</v>
      </c>
      <c r="C2">
        <v>5</v>
      </c>
      <c r="D2">
        <v>0</v>
      </c>
      <c r="E2">
        <v>4</v>
      </c>
      <c r="F2">
        <v>2</v>
      </c>
      <c r="G2">
        <v>0</v>
      </c>
      <c r="H2">
        <v>0</v>
      </c>
      <c r="I2">
        <v>0</v>
      </c>
      <c r="J2">
        <v>0</v>
      </c>
      <c r="K2">
        <v>12</v>
      </c>
      <c r="L2">
        <v>0</v>
      </c>
      <c r="M2">
        <v>1</v>
      </c>
      <c r="N2">
        <v>24</v>
      </c>
    </row>
    <row r="3" spans="1:14" x14ac:dyDescent="0.25">
      <c r="A3" t="s">
        <v>15</v>
      </c>
      <c r="B3">
        <v>0</v>
      </c>
      <c r="C3">
        <v>7</v>
      </c>
      <c r="D3">
        <v>3</v>
      </c>
      <c r="E3">
        <v>2</v>
      </c>
      <c r="F3">
        <v>2</v>
      </c>
      <c r="G3">
        <v>0</v>
      </c>
      <c r="H3">
        <v>3</v>
      </c>
      <c r="I3">
        <v>0</v>
      </c>
      <c r="J3">
        <v>0</v>
      </c>
      <c r="K3">
        <v>1</v>
      </c>
      <c r="L3">
        <v>4</v>
      </c>
      <c r="M3">
        <v>4</v>
      </c>
      <c r="N3">
        <v>26</v>
      </c>
    </row>
    <row r="4" spans="1:14" x14ac:dyDescent="0.25">
      <c r="A4" t="s">
        <v>16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2</v>
      </c>
    </row>
    <row r="5" spans="1:14" x14ac:dyDescent="0.25">
      <c r="A5" t="s">
        <v>24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2</v>
      </c>
    </row>
    <row r="6" spans="1:14" x14ac:dyDescent="0.25">
      <c r="A6" t="s">
        <v>17</v>
      </c>
      <c r="B6">
        <v>1</v>
      </c>
      <c r="C6">
        <v>36</v>
      </c>
      <c r="D6">
        <v>2</v>
      </c>
      <c r="E6">
        <v>47</v>
      </c>
      <c r="F6">
        <v>0</v>
      </c>
      <c r="G6">
        <v>0</v>
      </c>
      <c r="H6">
        <v>0</v>
      </c>
      <c r="I6">
        <v>0</v>
      </c>
      <c r="J6">
        <v>0</v>
      </c>
      <c r="K6">
        <v>9</v>
      </c>
      <c r="L6">
        <v>0</v>
      </c>
      <c r="M6">
        <v>5</v>
      </c>
      <c r="N6">
        <v>100</v>
      </c>
    </row>
    <row r="7" spans="1:14" x14ac:dyDescent="0.25">
      <c r="A7" t="s">
        <v>18</v>
      </c>
      <c r="B7">
        <v>0</v>
      </c>
      <c r="C7">
        <v>18</v>
      </c>
      <c r="D7">
        <v>0</v>
      </c>
      <c r="E7">
        <v>2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21</v>
      </c>
    </row>
    <row r="8" spans="1:14" x14ac:dyDescent="0.25">
      <c r="A8" t="s">
        <v>25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</row>
    <row r="9" spans="1:14" x14ac:dyDescent="0.25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1</v>
      </c>
    </row>
    <row r="10" spans="1:14" x14ac:dyDescent="0.25">
      <c r="A10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</v>
      </c>
      <c r="N10">
        <v>2</v>
      </c>
    </row>
    <row r="11" spans="1:14" x14ac:dyDescent="0.25">
      <c r="A11" t="s">
        <v>19</v>
      </c>
      <c r="B11">
        <v>0</v>
      </c>
      <c r="C11">
        <v>18</v>
      </c>
      <c r="D11">
        <v>6</v>
      </c>
      <c r="E11">
        <v>17</v>
      </c>
      <c r="F11">
        <v>0</v>
      </c>
      <c r="G11">
        <v>0</v>
      </c>
      <c r="H11">
        <v>0</v>
      </c>
      <c r="I11">
        <v>0</v>
      </c>
      <c r="J11">
        <v>0</v>
      </c>
      <c r="K11">
        <v>4</v>
      </c>
      <c r="L11">
        <v>0</v>
      </c>
      <c r="M11">
        <v>1</v>
      </c>
      <c r="N11">
        <v>46</v>
      </c>
    </row>
    <row r="12" spans="1:14" x14ac:dyDescent="0.25">
      <c r="A12" t="s">
        <v>20</v>
      </c>
      <c r="B12">
        <v>0</v>
      </c>
      <c r="C12">
        <v>5</v>
      </c>
      <c r="D12">
        <v>1</v>
      </c>
      <c r="E12">
        <v>8</v>
      </c>
      <c r="F12">
        <v>5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19</v>
      </c>
    </row>
    <row r="13" spans="1:14" x14ac:dyDescent="0.25">
      <c r="A13" t="s">
        <v>21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2</v>
      </c>
    </row>
    <row r="14" spans="1:14" x14ac:dyDescent="0.25">
      <c r="A14" t="s">
        <v>22</v>
      </c>
      <c r="B14">
        <v>0</v>
      </c>
      <c r="C14">
        <v>8</v>
      </c>
      <c r="D14">
        <v>3</v>
      </c>
      <c r="E14">
        <v>6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2</v>
      </c>
      <c r="N14">
        <v>20</v>
      </c>
    </row>
    <row r="15" spans="1:14" x14ac:dyDescent="0.25">
      <c r="A15" t="s">
        <v>23</v>
      </c>
      <c r="B15">
        <v>0</v>
      </c>
      <c r="C15">
        <v>0</v>
      </c>
      <c r="D15">
        <v>0</v>
      </c>
      <c r="E15">
        <v>4</v>
      </c>
      <c r="F15">
        <v>0</v>
      </c>
      <c r="G15">
        <v>2</v>
      </c>
      <c r="H15">
        <v>0</v>
      </c>
      <c r="I15">
        <v>1</v>
      </c>
      <c r="J15">
        <v>0</v>
      </c>
      <c r="K15">
        <v>4</v>
      </c>
      <c r="L15">
        <v>0</v>
      </c>
      <c r="M15">
        <v>1</v>
      </c>
      <c r="N15">
        <v>12</v>
      </c>
    </row>
    <row r="16" spans="1:14" x14ac:dyDescent="0.25">
      <c r="A16" t="s">
        <v>28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1</v>
      </c>
    </row>
    <row r="17" spans="1:14" x14ac:dyDescent="0.25">
      <c r="A17" t="s">
        <v>12</v>
      </c>
      <c r="B17">
        <v>1</v>
      </c>
      <c r="C17">
        <v>98</v>
      </c>
      <c r="D17">
        <v>15</v>
      </c>
      <c r="E17">
        <v>90</v>
      </c>
      <c r="F17">
        <v>10</v>
      </c>
      <c r="G17">
        <v>3</v>
      </c>
      <c r="H17">
        <v>3</v>
      </c>
      <c r="I17">
        <v>1</v>
      </c>
      <c r="J17">
        <v>1</v>
      </c>
      <c r="K17">
        <v>32</v>
      </c>
      <c r="L17">
        <v>5</v>
      </c>
      <c r="M17">
        <v>20</v>
      </c>
      <c r="N17">
        <v>279</v>
      </c>
    </row>
    <row r="19" spans="1:14" x14ac:dyDescent="0.25">
      <c r="A19" t="s">
        <v>13</v>
      </c>
      <c r="B19">
        <v>395.39</v>
      </c>
      <c r="C19">
        <v>4901.6499999999996</v>
      </c>
      <c r="D19">
        <v>12830.04</v>
      </c>
      <c r="E19">
        <v>3821.18</v>
      </c>
      <c r="F19">
        <v>4000</v>
      </c>
      <c r="G19">
        <v>2000</v>
      </c>
      <c r="H19">
        <v>4000</v>
      </c>
      <c r="I19">
        <v>4000</v>
      </c>
      <c r="J19">
        <v>4000</v>
      </c>
      <c r="K19">
        <v>4000</v>
      </c>
      <c r="L19">
        <v>3000</v>
      </c>
      <c r="M19">
        <v>4000</v>
      </c>
      <c r="N19" t="s">
        <v>12</v>
      </c>
    </row>
    <row r="20" spans="1:14" x14ac:dyDescent="0.25">
      <c r="A20" t="s">
        <v>14</v>
      </c>
      <c r="B20" s="1">
        <f>B2*B$19</f>
        <v>0</v>
      </c>
      <c r="C20" s="1">
        <f t="shared" ref="C20:M20" si="0">C2*C$19</f>
        <v>24508.25</v>
      </c>
      <c r="D20" s="1">
        <f t="shared" si="0"/>
        <v>0</v>
      </c>
      <c r="E20" s="1">
        <f t="shared" si="0"/>
        <v>15284.72</v>
      </c>
      <c r="F20" s="1">
        <f t="shared" si="0"/>
        <v>8000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48000</v>
      </c>
      <c r="L20" s="1">
        <f>L2*L$19</f>
        <v>0</v>
      </c>
      <c r="M20" s="1">
        <f>M2*M$19</f>
        <v>4000</v>
      </c>
      <c r="N20" s="1">
        <f>SUM(B20:M20)</f>
        <v>99792.97</v>
      </c>
    </row>
    <row r="21" spans="1:14" x14ac:dyDescent="0.25">
      <c r="A21" t="s">
        <v>15</v>
      </c>
      <c r="B21" s="1">
        <f t="shared" ref="B21:M21" si="1">B3*B$19</f>
        <v>0</v>
      </c>
      <c r="C21" s="1">
        <f t="shared" si="1"/>
        <v>34311.549999999996</v>
      </c>
      <c r="D21" s="1">
        <f t="shared" si="1"/>
        <v>38490.120000000003</v>
      </c>
      <c r="E21" s="1">
        <f t="shared" si="1"/>
        <v>7642.36</v>
      </c>
      <c r="F21" s="1">
        <f t="shared" si="1"/>
        <v>8000</v>
      </c>
      <c r="G21" s="1">
        <f t="shared" si="1"/>
        <v>0</v>
      </c>
      <c r="H21" s="1">
        <f t="shared" si="1"/>
        <v>12000</v>
      </c>
      <c r="I21" s="1">
        <f t="shared" si="1"/>
        <v>0</v>
      </c>
      <c r="J21" s="1">
        <f t="shared" si="1"/>
        <v>0</v>
      </c>
      <c r="K21" s="1">
        <f t="shared" si="1"/>
        <v>4000</v>
      </c>
      <c r="L21" s="1">
        <f t="shared" si="1"/>
        <v>12000</v>
      </c>
      <c r="M21" s="1">
        <f t="shared" si="1"/>
        <v>16000</v>
      </c>
      <c r="N21" s="1">
        <f t="shared" ref="N21:N34" si="2">SUM(B21:M21)</f>
        <v>132444.03</v>
      </c>
    </row>
    <row r="22" spans="1:14" x14ac:dyDescent="0.25">
      <c r="A22" t="s">
        <v>16</v>
      </c>
      <c r="B22" s="1">
        <f t="shared" ref="B22:M22" si="3">B4*B$19</f>
        <v>0</v>
      </c>
      <c r="C22" s="1">
        <f t="shared" si="3"/>
        <v>4901.6499999999996</v>
      </c>
      <c r="D22" s="1">
        <f t="shared" si="3"/>
        <v>0</v>
      </c>
      <c r="E22" s="1">
        <f t="shared" si="3"/>
        <v>0</v>
      </c>
      <c r="F22" s="1">
        <f t="shared" si="3"/>
        <v>0</v>
      </c>
      <c r="G22" s="1">
        <f t="shared" si="3"/>
        <v>0</v>
      </c>
      <c r="H22" s="1">
        <f t="shared" si="3"/>
        <v>0</v>
      </c>
      <c r="I22" s="1">
        <f t="shared" si="3"/>
        <v>0</v>
      </c>
      <c r="J22" s="1">
        <f t="shared" si="3"/>
        <v>0</v>
      </c>
      <c r="K22" s="1">
        <f t="shared" si="3"/>
        <v>0</v>
      </c>
      <c r="L22" s="1">
        <f t="shared" si="3"/>
        <v>0</v>
      </c>
      <c r="M22" s="1">
        <f t="shared" si="3"/>
        <v>4000</v>
      </c>
      <c r="N22" s="1">
        <f t="shared" si="2"/>
        <v>8901.65</v>
      </c>
    </row>
    <row r="23" spans="1:14" x14ac:dyDescent="0.25">
      <c r="A23" t="s">
        <v>24</v>
      </c>
      <c r="B23" s="1">
        <f t="shared" ref="B23:M23" si="4">B5*B$19</f>
        <v>0</v>
      </c>
      <c r="C23" s="1">
        <f t="shared" si="4"/>
        <v>0</v>
      </c>
      <c r="D23" s="1">
        <f t="shared" si="4"/>
        <v>0</v>
      </c>
      <c r="E23" s="1">
        <f t="shared" si="4"/>
        <v>0</v>
      </c>
      <c r="F23" s="1">
        <f t="shared" si="4"/>
        <v>0</v>
      </c>
      <c r="G23" s="1">
        <f t="shared" si="4"/>
        <v>0</v>
      </c>
      <c r="H23" s="1">
        <f t="shared" si="4"/>
        <v>0</v>
      </c>
      <c r="I23" s="1">
        <f t="shared" si="4"/>
        <v>0</v>
      </c>
      <c r="J23" s="1">
        <f t="shared" si="4"/>
        <v>0</v>
      </c>
      <c r="K23" s="1">
        <f t="shared" si="4"/>
        <v>0</v>
      </c>
      <c r="L23" s="1">
        <f t="shared" si="4"/>
        <v>3000</v>
      </c>
      <c r="M23" s="1">
        <f t="shared" si="4"/>
        <v>4000</v>
      </c>
      <c r="N23" s="1">
        <f t="shared" si="2"/>
        <v>7000</v>
      </c>
    </row>
    <row r="24" spans="1:14" x14ac:dyDescent="0.25">
      <c r="A24" t="s">
        <v>17</v>
      </c>
      <c r="B24" s="1">
        <f t="shared" ref="B24:M24" si="5">B6*B$19</f>
        <v>395.39</v>
      </c>
      <c r="C24" s="1">
        <f t="shared" si="5"/>
        <v>176459.4</v>
      </c>
      <c r="D24" s="1">
        <f t="shared" si="5"/>
        <v>25660.080000000002</v>
      </c>
      <c r="E24" s="1">
        <f t="shared" si="5"/>
        <v>179595.46</v>
      </c>
      <c r="F24" s="1">
        <f t="shared" si="5"/>
        <v>0</v>
      </c>
      <c r="G24" s="1">
        <f t="shared" si="5"/>
        <v>0</v>
      </c>
      <c r="H24" s="1">
        <f t="shared" si="5"/>
        <v>0</v>
      </c>
      <c r="I24" s="1">
        <f t="shared" si="5"/>
        <v>0</v>
      </c>
      <c r="J24" s="1">
        <f t="shared" si="5"/>
        <v>0</v>
      </c>
      <c r="K24" s="1">
        <f t="shared" si="5"/>
        <v>36000</v>
      </c>
      <c r="L24" s="1">
        <f t="shared" si="5"/>
        <v>0</v>
      </c>
      <c r="M24" s="1">
        <f t="shared" si="5"/>
        <v>20000</v>
      </c>
      <c r="N24" s="1">
        <f t="shared" si="2"/>
        <v>438110.32999999996</v>
      </c>
    </row>
    <row r="25" spans="1:14" x14ac:dyDescent="0.25">
      <c r="A25" t="s">
        <v>18</v>
      </c>
      <c r="B25" s="1">
        <f t="shared" ref="B25:M25" si="6">B7*B$19</f>
        <v>0</v>
      </c>
      <c r="C25" s="1">
        <f t="shared" si="6"/>
        <v>88229.7</v>
      </c>
      <c r="D25" s="1">
        <f t="shared" si="6"/>
        <v>0</v>
      </c>
      <c r="E25" s="1">
        <f t="shared" si="6"/>
        <v>7642.36</v>
      </c>
      <c r="F25" s="1">
        <f t="shared" si="6"/>
        <v>0</v>
      </c>
      <c r="G25" s="1">
        <f t="shared" si="6"/>
        <v>2000</v>
      </c>
      <c r="H25" s="1">
        <f t="shared" si="6"/>
        <v>0</v>
      </c>
      <c r="I25" s="1">
        <f t="shared" si="6"/>
        <v>0</v>
      </c>
      <c r="J25" s="1">
        <f t="shared" si="6"/>
        <v>0</v>
      </c>
      <c r="K25" s="1">
        <f t="shared" si="6"/>
        <v>0</v>
      </c>
      <c r="L25" s="1">
        <f t="shared" si="6"/>
        <v>0</v>
      </c>
      <c r="M25" s="1">
        <f t="shared" si="6"/>
        <v>0</v>
      </c>
      <c r="N25" s="1">
        <f t="shared" si="2"/>
        <v>97872.06</v>
      </c>
    </row>
    <row r="26" spans="1:14" x14ac:dyDescent="0.25">
      <c r="A26" t="s">
        <v>25</v>
      </c>
      <c r="B26" s="1">
        <f t="shared" ref="B26:M26" si="7">B8*B$19</f>
        <v>0</v>
      </c>
      <c r="C26" s="1">
        <f t="shared" si="7"/>
        <v>0</v>
      </c>
      <c r="D26" s="1">
        <f t="shared" si="7"/>
        <v>0</v>
      </c>
      <c r="E26" s="1">
        <f t="shared" si="7"/>
        <v>0</v>
      </c>
      <c r="F26" s="1">
        <f t="shared" si="7"/>
        <v>4000</v>
      </c>
      <c r="G26" s="1">
        <f t="shared" si="7"/>
        <v>0</v>
      </c>
      <c r="H26" s="1">
        <f t="shared" si="7"/>
        <v>0</v>
      </c>
      <c r="I26" s="1">
        <f t="shared" si="7"/>
        <v>0</v>
      </c>
      <c r="J26" s="1">
        <f t="shared" si="7"/>
        <v>0</v>
      </c>
      <c r="K26" s="1">
        <f t="shared" si="7"/>
        <v>0</v>
      </c>
      <c r="L26" s="1">
        <f t="shared" si="7"/>
        <v>0</v>
      </c>
      <c r="M26" s="1">
        <f t="shared" si="7"/>
        <v>0</v>
      </c>
      <c r="N26" s="1">
        <f t="shared" si="2"/>
        <v>4000</v>
      </c>
    </row>
    <row r="27" spans="1:14" x14ac:dyDescent="0.25">
      <c r="A27" t="s">
        <v>26</v>
      </c>
      <c r="B27" s="1">
        <f t="shared" ref="B27:M27" si="8">B9*B$19</f>
        <v>0</v>
      </c>
      <c r="C27" s="1">
        <f t="shared" si="8"/>
        <v>0</v>
      </c>
      <c r="D27" s="1">
        <f t="shared" si="8"/>
        <v>0</v>
      </c>
      <c r="E27" s="1">
        <f t="shared" si="8"/>
        <v>0</v>
      </c>
      <c r="F27" s="1">
        <f t="shared" si="8"/>
        <v>0</v>
      </c>
      <c r="G27" s="1">
        <f t="shared" si="8"/>
        <v>0</v>
      </c>
      <c r="H27" s="1">
        <f t="shared" si="8"/>
        <v>0</v>
      </c>
      <c r="I27" s="1">
        <f t="shared" si="8"/>
        <v>0</v>
      </c>
      <c r="J27" s="1">
        <f t="shared" si="8"/>
        <v>0</v>
      </c>
      <c r="K27" s="1">
        <f t="shared" si="8"/>
        <v>0</v>
      </c>
      <c r="L27" s="1">
        <f t="shared" si="8"/>
        <v>0</v>
      </c>
      <c r="M27" s="1">
        <f t="shared" si="8"/>
        <v>4000</v>
      </c>
      <c r="N27" s="1">
        <f t="shared" si="2"/>
        <v>4000</v>
      </c>
    </row>
    <row r="28" spans="1:14" x14ac:dyDescent="0.25">
      <c r="A28" t="s">
        <v>27</v>
      </c>
      <c r="B28" s="1">
        <f t="shared" ref="B28:M28" si="9">B10*B$19</f>
        <v>0</v>
      </c>
      <c r="C28" s="1">
        <f t="shared" si="9"/>
        <v>0</v>
      </c>
      <c r="D28" s="1">
        <f t="shared" si="9"/>
        <v>0</v>
      </c>
      <c r="E28" s="1">
        <f t="shared" si="9"/>
        <v>0</v>
      </c>
      <c r="F28" s="1">
        <f t="shared" si="9"/>
        <v>0</v>
      </c>
      <c r="G28" s="1">
        <f t="shared" si="9"/>
        <v>0</v>
      </c>
      <c r="H28" s="1">
        <f t="shared" si="9"/>
        <v>0</v>
      </c>
      <c r="I28" s="1">
        <f t="shared" si="9"/>
        <v>0</v>
      </c>
      <c r="J28" s="1">
        <f t="shared" si="9"/>
        <v>0</v>
      </c>
      <c r="K28" s="1">
        <f t="shared" si="9"/>
        <v>0</v>
      </c>
      <c r="L28" s="1">
        <f t="shared" si="9"/>
        <v>0</v>
      </c>
      <c r="M28" s="1">
        <f t="shared" si="9"/>
        <v>8000</v>
      </c>
      <c r="N28" s="1">
        <f t="shared" si="2"/>
        <v>8000</v>
      </c>
    </row>
    <row r="29" spans="1:14" x14ac:dyDescent="0.25">
      <c r="A29" t="s">
        <v>19</v>
      </c>
      <c r="B29" s="1">
        <f t="shared" ref="B29:M29" si="10">B11*B$19</f>
        <v>0</v>
      </c>
      <c r="C29" s="1">
        <f t="shared" si="10"/>
        <v>88229.7</v>
      </c>
      <c r="D29" s="1">
        <f t="shared" si="10"/>
        <v>76980.240000000005</v>
      </c>
      <c r="E29" s="1">
        <f t="shared" si="10"/>
        <v>64960.06</v>
      </c>
      <c r="F29" s="1">
        <f t="shared" si="10"/>
        <v>0</v>
      </c>
      <c r="G29" s="1">
        <f t="shared" si="10"/>
        <v>0</v>
      </c>
      <c r="H29" s="1">
        <f t="shared" si="10"/>
        <v>0</v>
      </c>
      <c r="I29" s="1">
        <f t="shared" si="10"/>
        <v>0</v>
      </c>
      <c r="J29" s="1">
        <f t="shared" si="10"/>
        <v>0</v>
      </c>
      <c r="K29" s="1">
        <f t="shared" si="10"/>
        <v>16000</v>
      </c>
      <c r="L29" s="1">
        <f t="shared" si="10"/>
        <v>0</v>
      </c>
      <c r="M29" s="1">
        <f t="shared" si="10"/>
        <v>4000</v>
      </c>
      <c r="N29" s="1">
        <f t="shared" si="2"/>
        <v>250170</v>
      </c>
    </row>
    <row r="30" spans="1:14" x14ac:dyDescent="0.25">
      <c r="A30" t="s">
        <v>20</v>
      </c>
      <c r="B30" s="1">
        <f t="shared" ref="B30:M30" si="11">B12*B$19</f>
        <v>0</v>
      </c>
      <c r="C30" s="1">
        <f t="shared" si="11"/>
        <v>24508.25</v>
      </c>
      <c r="D30" s="1">
        <f t="shared" si="11"/>
        <v>12830.04</v>
      </c>
      <c r="E30" s="1">
        <f t="shared" si="11"/>
        <v>30569.439999999999</v>
      </c>
      <c r="F30" s="1">
        <f t="shared" si="11"/>
        <v>20000</v>
      </c>
      <c r="G30" s="1">
        <f t="shared" si="11"/>
        <v>0</v>
      </c>
      <c r="H30" s="1">
        <f t="shared" si="11"/>
        <v>0</v>
      </c>
      <c r="I30" s="1">
        <f t="shared" si="11"/>
        <v>0</v>
      </c>
      <c r="J30" s="1">
        <f t="shared" si="11"/>
        <v>0</v>
      </c>
      <c r="K30" s="1">
        <f t="shared" si="11"/>
        <v>0</v>
      </c>
      <c r="L30" s="1">
        <f t="shared" si="11"/>
        <v>0</v>
      </c>
      <c r="M30" s="1">
        <f t="shared" si="11"/>
        <v>0</v>
      </c>
      <c r="N30" s="1">
        <f t="shared" si="2"/>
        <v>87907.73</v>
      </c>
    </row>
    <row r="31" spans="1:14" x14ac:dyDescent="0.25">
      <c r="A31" t="s">
        <v>21</v>
      </c>
      <c r="B31" s="1">
        <f t="shared" ref="B31:M31" si="12">B13*B$19</f>
        <v>0</v>
      </c>
      <c r="C31" s="1">
        <f t="shared" si="12"/>
        <v>0</v>
      </c>
      <c r="D31" s="1">
        <f t="shared" si="12"/>
        <v>0</v>
      </c>
      <c r="E31" s="1">
        <f t="shared" si="12"/>
        <v>0</v>
      </c>
      <c r="F31" s="1">
        <f t="shared" si="12"/>
        <v>0</v>
      </c>
      <c r="G31" s="1">
        <f t="shared" si="12"/>
        <v>0</v>
      </c>
      <c r="H31" s="1">
        <f t="shared" si="12"/>
        <v>0</v>
      </c>
      <c r="I31" s="1">
        <f t="shared" si="12"/>
        <v>0</v>
      </c>
      <c r="J31" s="1">
        <f t="shared" si="12"/>
        <v>0</v>
      </c>
      <c r="K31" s="1">
        <f t="shared" si="12"/>
        <v>8000</v>
      </c>
      <c r="L31" s="1">
        <f t="shared" si="12"/>
        <v>0</v>
      </c>
      <c r="M31" s="1">
        <f t="shared" si="12"/>
        <v>0</v>
      </c>
      <c r="N31" s="1">
        <f t="shared" si="2"/>
        <v>8000</v>
      </c>
    </row>
    <row r="32" spans="1:14" x14ac:dyDescent="0.25">
      <c r="A32" t="s">
        <v>22</v>
      </c>
      <c r="B32" s="1">
        <f t="shared" ref="B32:M32" si="13">B14*B$19</f>
        <v>0</v>
      </c>
      <c r="C32" s="1">
        <f t="shared" si="13"/>
        <v>39213.199999999997</v>
      </c>
      <c r="D32" s="1">
        <f t="shared" si="13"/>
        <v>38490.120000000003</v>
      </c>
      <c r="E32" s="1">
        <f t="shared" si="13"/>
        <v>22927.079999999998</v>
      </c>
      <c r="F32" s="1">
        <f t="shared" si="13"/>
        <v>0</v>
      </c>
      <c r="G32" s="1">
        <f t="shared" si="13"/>
        <v>0</v>
      </c>
      <c r="H32" s="1">
        <f t="shared" si="13"/>
        <v>0</v>
      </c>
      <c r="I32" s="1">
        <f t="shared" si="13"/>
        <v>0</v>
      </c>
      <c r="J32" s="1">
        <f t="shared" si="13"/>
        <v>4000</v>
      </c>
      <c r="K32" s="1">
        <f t="shared" si="13"/>
        <v>0</v>
      </c>
      <c r="L32" s="1">
        <f t="shared" si="13"/>
        <v>0</v>
      </c>
      <c r="M32" s="1">
        <f t="shared" si="13"/>
        <v>8000</v>
      </c>
      <c r="N32" s="1">
        <f t="shared" si="2"/>
        <v>112630.40000000001</v>
      </c>
    </row>
    <row r="33" spans="1:14" x14ac:dyDescent="0.25">
      <c r="A33" t="s">
        <v>23</v>
      </c>
      <c r="B33" s="1">
        <f t="shared" ref="B33:M33" si="14">B15*B$19</f>
        <v>0</v>
      </c>
      <c r="C33" s="1">
        <f t="shared" si="14"/>
        <v>0</v>
      </c>
      <c r="D33" s="1">
        <f t="shared" si="14"/>
        <v>0</v>
      </c>
      <c r="E33" s="1">
        <f t="shared" si="14"/>
        <v>15284.72</v>
      </c>
      <c r="F33" s="1">
        <f t="shared" si="14"/>
        <v>0</v>
      </c>
      <c r="G33" s="1">
        <f t="shared" si="14"/>
        <v>4000</v>
      </c>
      <c r="H33" s="1">
        <f t="shared" si="14"/>
        <v>0</v>
      </c>
      <c r="I33" s="1">
        <f t="shared" si="14"/>
        <v>4000</v>
      </c>
      <c r="J33" s="1">
        <f t="shared" si="14"/>
        <v>0</v>
      </c>
      <c r="K33" s="1">
        <f t="shared" si="14"/>
        <v>16000</v>
      </c>
      <c r="L33" s="1">
        <f t="shared" si="14"/>
        <v>0</v>
      </c>
      <c r="M33" s="1">
        <f t="shared" si="14"/>
        <v>4000</v>
      </c>
      <c r="N33" s="1">
        <f t="shared" si="2"/>
        <v>43284.72</v>
      </c>
    </row>
    <row r="34" spans="1:14" x14ac:dyDescent="0.25">
      <c r="A34" t="s">
        <v>28</v>
      </c>
      <c r="B34" s="1">
        <f t="shared" ref="B34:M34" si="15">B16*B$19</f>
        <v>0</v>
      </c>
      <c r="C34" s="1">
        <f t="shared" si="15"/>
        <v>0</v>
      </c>
      <c r="D34" s="1">
        <f t="shared" si="15"/>
        <v>0</v>
      </c>
      <c r="E34" s="1">
        <f t="shared" si="15"/>
        <v>0</v>
      </c>
      <c r="F34" s="1">
        <f t="shared" si="15"/>
        <v>0</v>
      </c>
      <c r="G34" s="1">
        <f t="shared" si="15"/>
        <v>0</v>
      </c>
      <c r="H34" s="1">
        <f t="shared" si="15"/>
        <v>0</v>
      </c>
      <c r="I34" s="1">
        <f t="shared" si="15"/>
        <v>0</v>
      </c>
      <c r="J34" s="1">
        <f t="shared" si="15"/>
        <v>0</v>
      </c>
      <c r="K34" s="1">
        <f t="shared" si="15"/>
        <v>0</v>
      </c>
      <c r="L34" s="1">
        <f t="shared" si="15"/>
        <v>0</v>
      </c>
      <c r="M34" s="1">
        <f t="shared" si="15"/>
        <v>4000</v>
      </c>
      <c r="N34" s="1">
        <f t="shared" si="2"/>
        <v>4000</v>
      </c>
    </row>
    <row r="35" spans="1:14" x14ac:dyDescent="0.25">
      <c r="A35" t="s">
        <v>12</v>
      </c>
      <c r="B35" s="1">
        <f>SUM(B20:B34)</f>
        <v>395.39</v>
      </c>
      <c r="C35" s="1">
        <f t="shared" ref="C35:M35" si="16">SUM(C20:C34)</f>
        <v>480361.7</v>
      </c>
      <c r="D35" s="1">
        <f t="shared" si="16"/>
        <v>192450.6</v>
      </c>
      <c r="E35" s="1">
        <f t="shared" si="16"/>
        <v>343906.19999999995</v>
      </c>
      <c r="F35" s="1">
        <f t="shared" si="16"/>
        <v>40000</v>
      </c>
      <c r="G35" s="1">
        <f t="shared" si="16"/>
        <v>6000</v>
      </c>
      <c r="H35" s="1">
        <f t="shared" si="16"/>
        <v>12000</v>
      </c>
      <c r="I35" s="1">
        <f t="shared" si="16"/>
        <v>4000</v>
      </c>
      <c r="J35" s="1">
        <f t="shared" si="16"/>
        <v>4000</v>
      </c>
      <c r="K35" s="1">
        <f t="shared" si="16"/>
        <v>128000</v>
      </c>
      <c r="L35" s="1">
        <f t="shared" si="16"/>
        <v>15000</v>
      </c>
      <c r="M35" s="1">
        <f t="shared" si="16"/>
        <v>80000</v>
      </c>
      <c r="N35" s="1">
        <f>SUM(N20:N34)</f>
        <v>1306113.8899999999</v>
      </c>
    </row>
    <row r="37" spans="1:14" x14ac:dyDescent="0.25">
      <c r="A37" t="s">
        <v>13</v>
      </c>
      <c r="B37" t="s">
        <v>0</v>
      </c>
      <c r="C37" t="s">
        <v>1</v>
      </c>
      <c r="D37" t="s">
        <v>2</v>
      </c>
      <c r="E37" t="s">
        <v>3</v>
      </c>
      <c r="F37" t="s">
        <v>5</v>
      </c>
      <c r="G37" t="s">
        <v>7</v>
      </c>
      <c r="H37" t="s">
        <v>9</v>
      </c>
      <c r="I37" t="s">
        <v>12</v>
      </c>
    </row>
    <row r="38" spans="1:14" x14ac:dyDescent="0.25">
      <c r="A38" t="s">
        <v>14</v>
      </c>
      <c r="B38">
        <v>0</v>
      </c>
      <c r="C38">
        <v>31028.87</v>
      </c>
      <c r="D38">
        <v>0</v>
      </c>
      <c r="E38">
        <v>20452.12</v>
      </c>
      <c r="F38">
        <v>0</v>
      </c>
      <c r="G38">
        <v>0</v>
      </c>
      <c r="H38">
        <v>2160</v>
      </c>
      <c r="I38">
        <v>53640.99</v>
      </c>
    </row>
    <row r="39" spans="1:14" x14ac:dyDescent="0.25">
      <c r="A39" t="s">
        <v>15</v>
      </c>
      <c r="B39">
        <v>0</v>
      </c>
      <c r="C39">
        <v>46230.42</v>
      </c>
      <c r="D39">
        <v>34091.93</v>
      </c>
      <c r="E39">
        <v>10371.48</v>
      </c>
      <c r="F39">
        <v>0</v>
      </c>
      <c r="G39">
        <v>0</v>
      </c>
      <c r="H39">
        <v>180</v>
      </c>
      <c r="I39">
        <v>90873.83</v>
      </c>
    </row>
    <row r="40" spans="1:14" x14ac:dyDescent="0.25">
      <c r="A40" t="s">
        <v>16</v>
      </c>
      <c r="B40">
        <v>0</v>
      </c>
      <c r="C40">
        <v>6446.95</v>
      </c>
      <c r="D40">
        <v>0</v>
      </c>
      <c r="E40">
        <v>0</v>
      </c>
      <c r="F40">
        <v>0</v>
      </c>
      <c r="G40">
        <v>0</v>
      </c>
      <c r="H40">
        <v>0</v>
      </c>
      <c r="I40">
        <v>6446.95</v>
      </c>
    </row>
    <row r="41" spans="1:14" x14ac:dyDescent="0.25">
      <c r="A41" t="s">
        <v>17</v>
      </c>
      <c r="B41">
        <v>4337.07</v>
      </c>
      <c r="C41">
        <v>230861.42</v>
      </c>
      <c r="D41">
        <v>15695.94</v>
      </c>
      <c r="E41">
        <v>240312.41</v>
      </c>
      <c r="F41">
        <v>0</v>
      </c>
      <c r="G41">
        <v>0</v>
      </c>
      <c r="H41">
        <v>1620</v>
      </c>
      <c r="I41">
        <v>492826.84</v>
      </c>
    </row>
    <row r="42" spans="1:14" x14ac:dyDescent="0.25">
      <c r="A42" t="s">
        <v>18</v>
      </c>
      <c r="B42">
        <v>0</v>
      </c>
      <c r="C42">
        <v>117497.17</v>
      </c>
      <c r="D42">
        <v>0</v>
      </c>
      <c r="E42">
        <v>10226.06</v>
      </c>
      <c r="F42">
        <v>180</v>
      </c>
      <c r="G42">
        <v>0</v>
      </c>
      <c r="H42">
        <v>0</v>
      </c>
      <c r="I42">
        <v>127903.23</v>
      </c>
    </row>
    <row r="43" spans="1:14" x14ac:dyDescent="0.25">
      <c r="A43" t="s">
        <v>19</v>
      </c>
      <c r="B43">
        <v>0</v>
      </c>
      <c r="C43">
        <v>167748.39000000001</v>
      </c>
      <c r="D43">
        <v>185334.64</v>
      </c>
      <c r="E43">
        <v>95121.05</v>
      </c>
      <c r="F43">
        <v>0</v>
      </c>
      <c r="G43">
        <v>0</v>
      </c>
      <c r="H43">
        <v>720</v>
      </c>
      <c r="I43">
        <v>448924.08</v>
      </c>
    </row>
    <row r="44" spans="1:14" x14ac:dyDescent="0.25">
      <c r="A44" t="s">
        <v>20</v>
      </c>
      <c r="B44">
        <v>0</v>
      </c>
      <c r="C44">
        <v>31747.040000000001</v>
      </c>
      <c r="D44">
        <v>13595.37</v>
      </c>
      <c r="E44">
        <v>41485.919999999998</v>
      </c>
      <c r="F44">
        <v>0</v>
      </c>
      <c r="G44">
        <v>0</v>
      </c>
      <c r="H44">
        <v>0</v>
      </c>
      <c r="I44">
        <v>86828.33</v>
      </c>
    </row>
    <row r="45" spans="1:14" x14ac:dyDescent="0.25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360</v>
      </c>
      <c r="I45">
        <v>360</v>
      </c>
    </row>
    <row r="46" spans="1:14" x14ac:dyDescent="0.25">
      <c r="A46" t="s">
        <v>22</v>
      </c>
      <c r="B46">
        <v>0</v>
      </c>
      <c r="C46">
        <v>52844.11</v>
      </c>
      <c r="D46">
        <v>47454.22</v>
      </c>
      <c r="E46">
        <v>30678.18</v>
      </c>
      <c r="F46">
        <v>0</v>
      </c>
      <c r="G46">
        <v>0</v>
      </c>
      <c r="H46">
        <v>0</v>
      </c>
      <c r="I46">
        <v>130976.51</v>
      </c>
    </row>
    <row r="47" spans="1:14" x14ac:dyDescent="0.25">
      <c r="A47" t="s">
        <v>23</v>
      </c>
      <c r="B47">
        <v>0</v>
      </c>
      <c r="C47">
        <v>0</v>
      </c>
      <c r="D47">
        <v>0</v>
      </c>
      <c r="E47">
        <v>20452.12</v>
      </c>
      <c r="F47">
        <v>360</v>
      </c>
      <c r="G47">
        <v>180</v>
      </c>
      <c r="H47">
        <v>720</v>
      </c>
      <c r="I47">
        <v>21712.12</v>
      </c>
    </row>
    <row r="48" spans="1:14" x14ac:dyDescent="0.25">
      <c r="A48" t="s">
        <v>12</v>
      </c>
      <c r="B48">
        <v>4337.07</v>
      </c>
      <c r="C48">
        <v>684404.37</v>
      </c>
      <c r="D48">
        <v>296172.09999999998</v>
      </c>
      <c r="E48">
        <v>469099.34</v>
      </c>
      <c r="F48">
        <v>540</v>
      </c>
      <c r="G48">
        <v>180</v>
      </c>
      <c r="H48">
        <v>5760</v>
      </c>
      <c r="I48">
        <v>1460492.88</v>
      </c>
    </row>
    <row r="50" spans="1:10" x14ac:dyDescent="0.25">
      <c r="A50" t="s">
        <v>13</v>
      </c>
      <c r="B50" s="1" t="s">
        <v>29</v>
      </c>
      <c r="E50" t="s">
        <v>30</v>
      </c>
      <c r="G50" t="s">
        <v>12</v>
      </c>
      <c r="I50" t="s">
        <v>13</v>
      </c>
    </row>
    <row r="51" spans="1:10" x14ac:dyDescent="0.25">
      <c r="A51" t="s">
        <v>14</v>
      </c>
      <c r="B51" s="1">
        <v>99792.97</v>
      </c>
      <c r="D51" t="s">
        <v>14</v>
      </c>
      <c r="E51" s="1">
        <v>53640.99</v>
      </c>
      <c r="G51" s="2">
        <f>B51-E51</f>
        <v>46151.98</v>
      </c>
      <c r="I51" t="s">
        <v>14</v>
      </c>
      <c r="J51" s="1">
        <v>46151.98</v>
      </c>
    </row>
    <row r="52" spans="1:10" x14ac:dyDescent="0.25">
      <c r="A52" t="s">
        <v>15</v>
      </c>
      <c r="B52" s="1">
        <v>132444.03</v>
      </c>
      <c r="D52" t="s">
        <v>15</v>
      </c>
      <c r="E52" s="1">
        <v>90873.83</v>
      </c>
      <c r="G52" s="2">
        <f t="shared" ref="G52:G65" si="17">B52-E52</f>
        <v>41570.199999999997</v>
      </c>
      <c r="I52" t="s">
        <v>15</v>
      </c>
      <c r="J52" s="1">
        <v>41570.199999999997</v>
      </c>
    </row>
    <row r="53" spans="1:10" x14ac:dyDescent="0.25">
      <c r="A53" t="s">
        <v>16</v>
      </c>
      <c r="B53" s="1">
        <v>8901.65</v>
      </c>
      <c r="D53" t="s">
        <v>16</v>
      </c>
      <c r="E53" s="1">
        <v>6446.95</v>
      </c>
      <c r="G53" s="2">
        <f t="shared" si="17"/>
        <v>2454.6999999999998</v>
      </c>
      <c r="I53" t="s">
        <v>16</v>
      </c>
      <c r="J53" s="1">
        <v>2454.6999999999998</v>
      </c>
    </row>
    <row r="54" spans="1:10" x14ac:dyDescent="0.25">
      <c r="A54" t="s">
        <v>24</v>
      </c>
      <c r="B54" s="1">
        <v>7000</v>
      </c>
      <c r="E54" s="1">
        <v>0</v>
      </c>
      <c r="G54" s="2">
        <f t="shared" si="17"/>
        <v>7000</v>
      </c>
      <c r="I54" t="s">
        <v>24</v>
      </c>
      <c r="J54" s="1">
        <v>7000</v>
      </c>
    </row>
    <row r="55" spans="1:10" x14ac:dyDescent="0.25">
      <c r="A55" t="s">
        <v>17</v>
      </c>
      <c r="B55" s="1">
        <v>438110.32999999996</v>
      </c>
      <c r="D55" t="s">
        <v>17</v>
      </c>
      <c r="E55" s="1">
        <v>492826.84</v>
      </c>
      <c r="G55" s="2">
        <f t="shared" si="17"/>
        <v>-54716.510000000068</v>
      </c>
      <c r="I55" t="s">
        <v>17</v>
      </c>
      <c r="J55" s="1">
        <v>0</v>
      </c>
    </row>
    <row r="56" spans="1:10" x14ac:dyDescent="0.25">
      <c r="A56" t="s">
        <v>18</v>
      </c>
      <c r="B56" s="1">
        <v>97872.06</v>
      </c>
      <c r="D56" t="s">
        <v>18</v>
      </c>
      <c r="E56" s="1">
        <v>127903.23</v>
      </c>
      <c r="G56" s="2">
        <f t="shared" si="17"/>
        <v>-30031.17</v>
      </c>
      <c r="I56" t="s">
        <v>18</v>
      </c>
      <c r="J56" s="1">
        <v>0</v>
      </c>
    </row>
    <row r="57" spans="1:10" x14ac:dyDescent="0.25">
      <c r="A57" t="s">
        <v>25</v>
      </c>
      <c r="B57" s="1">
        <v>4000</v>
      </c>
      <c r="E57" s="1">
        <v>0</v>
      </c>
      <c r="G57" s="2">
        <f t="shared" si="17"/>
        <v>4000</v>
      </c>
      <c r="I57" t="s">
        <v>25</v>
      </c>
      <c r="J57" s="1">
        <v>4000</v>
      </c>
    </row>
    <row r="58" spans="1:10" x14ac:dyDescent="0.25">
      <c r="A58" t="s">
        <v>26</v>
      </c>
      <c r="B58" s="1">
        <v>4000</v>
      </c>
      <c r="E58" s="1">
        <v>0</v>
      </c>
      <c r="G58" s="2">
        <f t="shared" si="17"/>
        <v>4000</v>
      </c>
      <c r="I58" t="s">
        <v>26</v>
      </c>
      <c r="J58" s="1">
        <v>4000</v>
      </c>
    </row>
    <row r="59" spans="1:10" x14ac:dyDescent="0.25">
      <c r="A59" t="s">
        <v>27</v>
      </c>
      <c r="B59" s="1">
        <v>8000</v>
      </c>
      <c r="E59" s="1">
        <v>0</v>
      </c>
      <c r="G59" s="2">
        <f t="shared" si="17"/>
        <v>8000</v>
      </c>
      <c r="I59" t="s">
        <v>27</v>
      </c>
      <c r="J59" s="1">
        <v>8000</v>
      </c>
    </row>
    <row r="60" spans="1:10" x14ac:dyDescent="0.25">
      <c r="A60" t="s">
        <v>19</v>
      </c>
      <c r="B60" s="1">
        <v>250170</v>
      </c>
      <c r="D60" t="s">
        <v>19</v>
      </c>
      <c r="E60" s="1">
        <v>448924.08</v>
      </c>
      <c r="G60" s="2">
        <f t="shared" si="17"/>
        <v>-198754.08000000002</v>
      </c>
      <c r="I60" t="s">
        <v>19</v>
      </c>
      <c r="J60" s="1">
        <v>0</v>
      </c>
    </row>
    <row r="61" spans="1:10" x14ac:dyDescent="0.25">
      <c r="A61" t="s">
        <v>20</v>
      </c>
      <c r="B61" s="1">
        <v>87907.73</v>
      </c>
      <c r="D61" t="s">
        <v>20</v>
      </c>
      <c r="E61" s="1">
        <v>86828.33</v>
      </c>
      <c r="G61" s="2">
        <f t="shared" si="17"/>
        <v>1079.3999999999942</v>
      </c>
      <c r="I61" t="s">
        <v>20</v>
      </c>
      <c r="J61" s="1">
        <v>1079.3999999999942</v>
      </c>
    </row>
    <row r="62" spans="1:10" x14ac:dyDescent="0.25">
      <c r="A62" t="s">
        <v>21</v>
      </c>
      <c r="B62" s="1">
        <v>8000</v>
      </c>
      <c r="D62" t="s">
        <v>21</v>
      </c>
      <c r="E62" s="1">
        <v>360</v>
      </c>
      <c r="G62" s="2">
        <f t="shared" si="17"/>
        <v>7640</v>
      </c>
      <c r="I62" t="s">
        <v>21</v>
      </c>
      <c r="J62" s="1">
        <v>7640</v>
      </c>
    </row>
    <row r="63" spans="1:10" x14ac:dyDescent="0.25">
      <c r="A63" t="s">
        <v>22</v>
      </c>
      <c r="B63" s="1">
        <v>112630.40000000001</v>
      </c>
      <c r="D63" t="s">
        <v>22</v>
      </c>
      <c r="E63" s="1">
        <v>130976.51</v>
      </c>
      <c r="G63" s="2">
        <f t="shared" si="17"/>
        <v>-18346.109999999986</v>
      </c>
      <c r="I63" t="s">
        <v>22</v>
      </c>
      <c r="J63" s="1">
        <v>0</v>
      </c>
    </row>
    <row r="64" spans="1:10" x14ac:dyDescent="0.25">
      <c r="A64" t="s">
        <v>23</v>
      </c>
      <c r="B64" s="1">
        <v>43284.72</v>
      </c>
      <c r="D64" t="s">
        <v>23</v>
      </c>
      <c r="E64" s="1">
        <v>21712.12</v>
      </c>
      <c r="G64" s="2">
        <f t="shared" si="17"/>
        <v>21572.600000000002</v>
      </c>
      <c r="I64" t="s">
        <v>23</v>
      </c>
      <c r="J64" s="1">
        <v>21572.600000000002</v>
      </c>
    </row>
    <row r="65" spans="1:10" x14ac:dyDescent="0.25">
      <c r="A65" t="s">
        <v>28</v>
      </c>
      <c r="B65" s="1">
        <v>4000</v>
      </c>
      <c r="E65" s="1">
        <v>0</v>
      </c>
      <c r="G65" s="2">
        <f t="shared" si="17"/>
        <v>4000</v>
      </c>
      <c r="I65" t="s">
        <v>28</v>
      </c>
      <c r="J65" s="1">
        <v>4000</v>
      </c>
    </row>
    <row r="66" spans="1:10" x14ac:dyDescent="0.25">
      <c r="A66" t="s">
        <v>12</v>
      </c>
      <c r="B66" s="1">
        <v>1306113.8899999999</v>
      </c>
      <c r="D66" t="s">
        <v>12</v>
      </c>
      <c r="E66" s="1">
        <v>1460492.88</v>
      </c>
      <c r="G66" s="2">
        <f>SUM(G51:G65)</f>
        <v>-154378.99000000008</v>
      </c>
      <c r="I66" t="s">
        <v>12</v>
      </c>
      <c r="J66" s="1">
        <f>SUM(J51:J65)</f>
        <v>147468.87999999998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2025-10-13T18:23:24Z</dcterms:created>
  <dcterms:modified xsi:type="dcterms:W3CDTF">2025-10-15T18:44:36Z</dcterms:modified>
</cp:coreProperties>
</file>