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B385D14E-653A-46B6-93C0-63B31CD6E8C2}" xr6:coauthVersionLast="47" xr6:coauthVersionMax="47" xr10:uidLastSave="{00000000-0000-0000-0000-000000000000}"/>
  <bookViews>
    <workbookView xWindow="3510" yWindow="720" windowWidth="15120" windowHeight="15480" activeTab="2" xr2:uid="{056809BD-C6E1-41FF-A3A1-785C389F4DCF}"/>
  </bookViews>
  <sheets>
    <sheet name="Delib" sheetId="1" r:id="rId1"/>
    <sheet name="Físico" sheetId="2" r:id="rId2"/>
    <sheet name="Complemento" sheetId="3" r:id="rId3"/>
  </sheets>
  <definedNames>
    <definedName name="delixf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9" i="3" l="1"/>
  <c r="AG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2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C19" i="3"/>
  <c r="D5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C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2" i="3"/>
</calcChain>
</file>

<file path=xl/sharedStrings.xml><?xml version="1.0" encoding="utf-8"?>
<sst xmlns="http://schemas.openxmlformats.org/spreadsheetml/2006/main" count="104" uniqueCount="53">
  <si>
    <t>Hospital SC (CNES)</t>
  </si>
  <si>
    <t>040302005 R$ 785,04</t>
  </si>
  <si>
    <t>040302006 R$ 1.401,75</t>
  </si>
  <si>
    <t>040302011 R$ 1.318,46</t>
  </si>
  <si>
    <t>040305015 R$ 1.516,18</t>
  </si>
  <si>
    <t>041501001 R$ 2.000,00</t>
  </si>
  <si>
    <t>041502003 R$ 2.000,00</t>
  </si>
  <si>
    <t>041502005 R$ 2.000,00</t>
  </si>
  <si>
    <t>041502006 R$ 2.000,00</t>
  </si>
  <si>
    <t>041502007 R$ 2.000,00</t>
  </si>
  <si>
    <t>041601009 R$ 2.279,28</t>
  </si>
  <si>
    <t>041603032 R$ 791,49</t>
  </si>
  <si>
    <t>041605002 R$ 1.971,77</t>
  </si>
  <si>
    <t>041605007 R$ 5.434,40</t>
  </si>
  <si>
    <t>041606001 R$ 1.808,69</t>
  </si>
  <si>
    <t>041606011 R$ 2.279,24</t>
  </si>
  <si>
    <t>041608003 R$ 396,18</t>
  </si>
  <si>
    <t>041612005 R$ 1.913,83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</si>
  <si>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</si>
  <si>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</si>
  <si>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</si>
  <si>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</si>
  <si>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</si>
  <si>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</si>
  <si>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</si>
  <si>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</si>
  <si>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</si>
  <si>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</si>
  <si>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</si>
  <si>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</si>
  <si>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</si>
  <si>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</si>
  <si>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</si>
  <si>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</si>
  <si>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</si>
  <si>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</si>
  <si>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</si>
  <si>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</si>
  <si>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</si>
  <si>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</si>
  <si>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</si>
  <si>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</si>
  <si>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</si>
  <si>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</si>
  <si>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</si>
  <si>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</si>
  <si>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</si>
  <si>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7486596 HOSPITAL REGIONAL DE BIGUACU HELMUTH NASS</t>
  </si>
  <si>
    <t>7847777 HOSPITAL JOAO SCHREIBER</t>
  </si>
  <si>
    <t>Soma</t>
  </si>
  <si>
    <t>Média</t>
  </si>
  <si>
    <t>Soma Acumulada</t>
  </si>
  <si>
    <t>Contagem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</si>
</sst>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8514-F3CF-4305-A795-F16436DADF71}">
  <dimension ref="A1:B241"/>
  <sheetViews>
    <sheetView workbookViewId="0">
      <selection sqref="A1:B241"/>
    </sheetView>
  </sheetViews>
  <sheetFormatPr defaultRowHeight="15" x14ac:dyDescent="0.25"/>
  <cols>
    <col min="2" max="2" width="12.140625" bestFit="1" customWidth="1"/>
  </cols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7E93-9648-4739-8D94-E1C8F51F7063}">
  <dimension ref="A1:AF19"/>
  <sheetViews>
    <sheetView workbookViewId="0">
      <selection sqref="A1:AF19"/>
    </sheetView>
  </sheetViews>
  <sheetFormatPr defaultRowHeight="15" x14ac:dyDescent="0.25"/>
  <sheetData>
    <row r="1" spans="1:32" x14ac:dyDescent="0.25">
      <c r="A1" t="s">
        <v>0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18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</row>
    <row r="4" spans="1:32" x14ac:dyDescent="0.25">
      <c r="A4" t="s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6</v>
      </c>
      <c r="AA4">
        <v>0</v>
      </c>
      <c r="AB4">
        <v>0</v>
      </c>
      <c r="AC4">
        <v>0</v>
      </c>
      <c r="AD4">
        <v>0</v>
      </c>
      <c r="AE4">
        <v>0</v>
      </c>
      <c r="AF4">
        <v>7</v>
      </c>
    </row>
    <row r="5" spans="1:32" x14ac:dyDescent="0.25">
      <c r="A5" t="s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</row>
    <row r="6" spans="1:32" x14ac:dyDescent="0.25">
      <c r="A6" t="s">
        <v>5</v>
      </c>
      <c r="B6">
        <v>26</v>
      </c>
      <c r="C6">
        <v>1</v>
      </c>
      <c r="D6">
        <v>7</v>
      </c>
      <c r="E6">
        <v>7</v>
      </c>
      <c r="F6">
        <v>13</v>
      </c>
      <c r="G6">
        <v>6</v>
      </c>
      <c r="H6">
        <v>162</v>
      </c>
      <c r="I6">
        <v>3</v>
      </c>
      <c r="J6">
        <v>6</v>
      </c>
      <c r="K6">
        <v>13</v>
      </c>
      <c r="L6">
        <v>63</v>
      </c>
      <c r="M6">
        <v>33</v>
      </c>
      <c r="N6">
        <v>251</v>
      </c>
      <c r="O6">
        <v>28</v>
      </c>
      <c r="P6">
        <v>17</v>
      </c>
      <c r="Q6">
        <v>0</v>
      </c>
      <c r="R6">
        <v>24</v>
      </c>
      <c r="S6">
        <v>8</v>
      </c>
      <c r="T6">
        <v>2</v>
      </c>
      <c r="U6">
        <v>33</v>
      </c>
      <c r="V6">
        <v>5</v>
      </c>
      <c r="W6">
        <v>2</v>
      </c>
      <c r="X6">
        <v>3</v>
      </c>
      <c r="Y6">
        <v>1</v>
      </c>
      <c r="Z6">
        <v>9</v>
      </c>
      <c r="AA6">
        <v>15</v>
      </c>
      <c r="AB6">
        <v>9</v>
      </c>
      <c r="AC6">
        <v>30</v>
      </c>
      <c r="AD6">
        <v>31</v>
      </c>
      <c r="AE6">
        <v>7</v>
      </c>
      <c r="AF6">
        <v>815</v>
      </c>
    </row>
    <row r="7" spans="1:32" x14ac:dyDescent="0.25">
      <c r="A7" t="s">
        <v>6</v>
      </c>
      <c r="B7">
        <v>0</v>
      </c>
      <c r="C7">
        <v>10</v>
      </c>
      <c r="D7">
        <v>0</v>
      </c>
      <c r="E7">
        <v>4</v>
      </c>
      <c r="F7">
        <v>20</v>
      </c>
      <c r="G7">
        <v>0</v>
      </c>
      <c r="H7">
        <v>0</v>
      </c>
      <c r="I7">
        <v>0</v>
      </c>
      <c r="J7">
        <v>6</v>
      </c>
      <c r="K7">
        <v>0</v>
      </c>
      <c r="L7">
        <v>0</v>
      </c>
      <c r="M7">
        <v>0</v>
      </c>
      <c r="N7">
        <v>0</v>
      </c>
      <c r="O7">
        <v>49</v>
      </c>
      <c r="P7">
        <v>0</v>
      </c>
      <c r="Q7">
        <v>0</v>
      </c>
      <c r="R7">
        <v>13</v>
      </c>
      <c r="S7">
        <v>2</v>
      </c>
      <c r="T7">
        <v>3</v>
      </c>
      <c r="U7">
        <v>2</v>
      </c>
      <c r="V7">
        <v>0</v>
      </c>
      <c r="W7">
        <v>5</v>
      </c>
      <c r="X7">
        <v>6</v>
      </c>
      <c r="Y7">
        <v>7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128</v>
      </c>
    </row>
    <row r="8" spans="1:32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8</v>
      </c>
      <c r="Q8">
        <v>0</v>
      </c>
      <c r="R8">
        <v>0</v>
      </c>
      <c r="S8">
        <v>0</v>
      </c>
      <c r="T8">
        <v>0</v>
      </c>
      <c r="U8">
        <v>3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11</v>
      </c>
    </row>
    <row r="9" spans="1:32" x14ac:dyDescent="0.25">
      <c r="A9" t="s">
        <v>8</v>
      </c>
      <c r="B9">
        <v>0</v>
      </c>
      <c r="C9">
        <v>9</v>
      </c>
      <c r="D9">
        <v>0</v>
      </c>
      <c r="E9">
        <v>0</v>
      </c>
      <c r="F9">
        <v>0</v>
      </c>
      <c r="G9">
        <v>7</v>
      </c>
      <c r="H9">
        <v>7</v>
      </c>
      <c r="I9">
        <v>6</v>
      </c>
      <c r="J9">
        <v>3</v>
      </c>
      <c r="K9">
        <v>0</v>
      </c>
      <c r="L9">
        <v>0</v>
      </c>
      <c r="M9">
        <v>0</v>
      </c>
      <c r="N9">
        <v>67</v>
      </c>
      <c r="O9">
        <v>0</v>
      </c>
      <c r="P9">
        <v>0</v>
      </c>
      <c r="Q9">
        <v>2</v>
      </c>
      <c r="R9">
        <v>27</v>
      </c>
      <c r="S9">
        <v>39</v>
      </c>
      <c r="T9">
        <v>5</v>
      </c>
      <c r="U9">
        <v>1</v>
      </c>
      <c r="V9">
        <v>0</v>
      </c>
      <c r="W9">
        <v>0</v>
      </c>
      <c r="X9">
        <v>4</v>
      </c>
      <c r="Y9">
        <v>0</v>
      </c>
      <c r="Z9">
        <v>0</v>
      </c>
      <c r="AA9">
        <v>3</v>
      </c>
      <c r="AB9">
        <v>0</v>
      </c>
      <c r="AC9">
        <v>0</v>
      </c>
      <c r="AD9">
        <v>0</v>
      </c>
      <c r="AE9">
        <v>0</v>
      </c>
      <c r="AF9">
        <v>180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</row>
    <row r="12" spans="1:3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</row>
    <row r="13" spans="1:3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</row>
    <row r="15" spans="1:3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4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</row>
    <row r="17" spans="1:3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4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4</v>
      </c>
    </row>
    <row r="18" spans="1:32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</row>
    <row r="19" spans="1:32" x14ac:dyDescent="0.25">
      <c r="A19" t="s">
        <v>18</v>
      </c>
      <c r="B19">
        <v>26</v>
      </c>
      <c r="C19">
        <v>22</v>
      </c>
      <c r="D19">
        <v>7</v>
      </c>
      <c r="E19">
        <v>11</v>
      </c>
      <c r="F19">
        <v>33</v>
      </c>
      <c r="G19">
        <v>13</v>
      </c>
      <c r="H19">
        <v>169</v>
      </c>
      <c r="I19">
        <v>9</v>
      </c>
      <c r="J19">
        <v>15</v>
      </c>
      <c r="K19">
        <v>13</v>
      </c>
      <c r="L19">
        <v>63</v>
      </c>
      <c r="M19">
        <v>33</v>
      </c>
      <c r="N19">
        <v>318</v>
      </c>
      <c r="O19">
        <v>77</v>
      </c>
      <c r="P19">
        <v>37</v>
      </c>
      <c r="Q19">
        <v>2</v>
      </c>
      <c r="R19">
        <v>64</v>
      </c>
      <c r="S19">
        <v>51</v>
      </c>
      <c r="T19">
        <v>10</v>
      </c>
      <c r="U19">
        <v>42</v>
      </c>
      <c r="V19">
        <v>5</v>
      </c>
      <c r="W19">
        <v>7</v>
      </c>
      <c r="X19">
        <v>13</v>
      </c>
      <c r="Y19">
        <v>8</v>
      </c>
      <c r="Z19">
        <v>15</v>
      </c>
      <c r="AA19">
        <v>18</v>
      </c>
      <c r="AB19">
        <v>9</v>
      </c>
      <c r="AC19">
        <v>31</v>
      </c>
      <c r="AD19">
        <v>31</v>
      </c>
      <c r="AE19">
        <v>7</v>
      </c>
      <c r="AF19">
        <v>1159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B143-8A36-4275-93AD-B222F3F2DF8D}">
  <dimension ref="A1:AG19"/>
  <sheetViews>
    <sheetView tabSelected="1" topLeftCell="Z1" workbookViewId="0">
      <selection activeCell="AG19" sqref="C2:AG19"/>
    </sheetView>
  </sheetViews>
  <sheetFormatPr defaultRowHeight="15" x14ac:dyDescent="0.25"/>
  <cols>
    <col min="3" max="3" width="9.28515625" bestFit="1" customWidth="1"/>
    <col min="4" max="4" width="12.140625" bestFit="1" customWidth="1"/>
    <col min="5" max="16" width="9.28515625" bestFit="1" customWidth="1"/>
    <col min="17" max="17" width="13.28515625" bestFit="1" customWidth="1"/>
    <col min="18" max="19" width="9.28515625" bestFit="1" customWidth="1"/>
    <col min="20" max="20" width="12.140625" bestFit="1" customWidth="1"/>
    <col min="21" max="21" width="9.28515625" bestFit="1" customWidth="1"/>
    <col min="22" max="22" width="12.140625" bestFit="1" customWidth="1"/>
    <col min="23" max="26" width="9.28515625" bestFit="1" customWidth="1"/>
    <col min="27" max="27" width="12.140625" bestFit="1" customWidth="1"/>
    <col min="28" max="32" width="9.28515625" bestFit="1" customWidth="1"/>
    <col min="33" max="33" width="13.28515625" bestFit="1" customWidth="1"/>
  </cols>
  <sheetData>
    <row r="1" spans="1:33" x14ac:dyDescent="0.25">
      <c r="B1" t="s">
        <v>0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18</v>
      </c>
    </row>
    <row r="2" spans="1:33" x14ac:dyDescent="0.25">
      <c r="A2">
        <f>LEFT(B2,9)*1</f>
        <v>40302005</v>
      </c>
      <c r="B2" t="s">
        <v>1</v>
      </c>
      <c r="C2" s="1">
        <f>IFERROR(VLOOKUP($A2,delixf,2,0)*(Físico!B2),0)</f>
        <v>0</v>
      </c>
      <c r="D2" s="1">
        <f>IFERROR(VLOOKUP($A2,delixf,2,0)*(Físico!C2),0)</f>
        <v>0</v>
      </c>
      <c r="E2" s="1">
        <f>IFERROR(VLOOKUP($A2,delixf,2,0)*(Físico!D2),0)</f>
        <v>0</v>
      </c>
      <c r="F2" s="1">
        <f>IFERROR(VLOOKUP($A2,delixf,2,0)*(Físico!E2),0)</f>
        <v>0</v>
      </c>
      <c r="G2" s="1">
        <f>IFERROR(VLOOKUP($A2,delixf,2,0)*(Físico!F2),0)</f>
        <v>0</v>
      </c>
      <c r="H2" s="1">
        <f>IFERROR(VLOOKUP($A2,delixf,2,0)*(Físico!G2),0)</f>
        <v>0</v>
      </c>
      <c r="I2" s="1">
        <f>IFERROR(VLOOKUP($A2,delixf,2,0)*(Físico!H2),0)</f>
        <v>0</v>
      </c>
      <c r="J2" s="1">
        <f>IFERROR(VLOOKUP($A2,delixf,2,0)*(Físico!I2),0)</f>
        <v>0</v>
      </c>
      <c r="K2" s="1">
        <f>IFERROR(VLOOKUP($A2,delixf,2,0)*(Físico!J2),0)</f>
        <v>0</v>
      </c>
      <c r="L2" s="1">
        <f>IFERROR(VLOOKUP($A2,delixf,2,0)*(Físico!K2),0)</f>
        <v>0</v>
      </c>
      <c r="M2" s="1">
        <f>IFERROR(VLOOKUP($A2,delixf,2,0)*(Físico!L2),0)</f>
        <v>0</v>
      </c>
      <c r="N2" s="1">
        <f>IFERROR(VLOOKUP($A2,delixf,2,0)*(Físico!M2),0)</f>
        <v>0</v>
      </c>
      <c r="O2" s="1">
        <f>IFERROR(VLOOKUP($A2,delixf,2,0)*(Físico!N2),0)</f>
        <v>0</v>
      </c>
      <c r="P2" s="1">
        <f>IFERROR(VLOOKUP($A2,delixf,2,0)*(Físico!O2),0)</f>
        <v>0</v>
      </c>
      <c r="Q2" s="1">
        <f>IFERROR(VLOOKUP($A2,delixf,2,0)*(Físico!P2),0)</f>
        <v>0</v>
      </c>
      <c r="R2" s="1">
        <f>IFERROR(VLOOKUP($A2,delixf,2,0)*(Físico!Q2),0)</f>
        <v>0</v>
      </c>
      <c r="S2" s="1">
        <f>IFERROR(VLOOKUP($A2,delixf,2,0)*(Físico!R2),0)</f>
        <v>0</v>
      </c>
      <c r="T2" s="1">
        <f>IFERROR(VLOOKUP($A2,delixf,2,0)*(Físico!S2),0)</f>
        <v>785.04</v>
      </c>
      <c r="U2" s="1">
        <f>IFERROR(VLOOKUP($A2,delixf,2,0)*(Físico!T2),0)</f>
        <v>0</v>
      </c>
      <c r="V2" s="1">
        <f>IFERROR(VLOOKUP($A2,delixf,2,0)*(Físico!U2),0)</f>
        <v>0</v>
      </c>
      <c r="W2" s="1">
        <f>IFERROR(VLOOKUP($A2,delixf,2,0)*(Físico!V2),0)</f>
        <v>0</v>
      </c>
      <c r="X2" s="1">
        <f>IFERROR(VLOOKUP($A2,delixf,2,0)*(Físico!W2),0)</f>
        <v>0</v>
      </c>
      <c r="Y2" s="1">
        <f>IFERROR(VLOOKUP($A2,delixf,2,0)*(Físico!X2),0)</f>
        <v>0</v>
      </c>
      <c r="Z2" s="1">
        <f>IFERROR(VLOOKUP($A2,delixf,2,0)*(Físico!Y2),0)</f>
        <v>0</v>
      </c>
      <c r="AA2" s="1">
        <f>IFERROR(VLOOKUP($A2,delixf,2,0)*(Físico!Z2),0)</f>
        <v>0</v>
      </c>
      <c r="AB2" s="1">
        <f>IFERROR(VLOOKUP($A2,delixf,2,0)*(Físico!AA2),0)</f>
        <v>0</v>
      </c>
      <c r="AC2" s="1">
        <f>IFERROR(VLOOKUP($A2,delixf,2,0)*(Físico!AB2),0)</f>
        <v>0</v>
      </c>
      <c r="AD2" s="1">
        <f>IFERROR(VLOOKUP($A2,delixf,2,0)*(Físico!AC2),0)</f>
        <v>0</v>
      </c>
      <c r="AE2" s="1">
        <f>IFERROR(VLOOKUP($A2,delixf,2,0)*(Físico!AD2),0)</f>
        <v>0</v>
      </c>
      <c r="AF2" s="1">
        <f>IFERROR(VLOOKUP($A2,delixf,2,0)*(Físico!AE2),0)</f>
        <v>0</v>
      </c>
      <c r="AG2" s="1">
        <f>SUM(C2:AF2)</f>
        <v>785.04</v>
      </c>
    </row>
    <row r="3" spans="1:33" x14ac:dyDescent="0.25">
      <c r="A3">
        <f t="shared" ref="A3:A18" si="0">LEFT(B3,9)*1</f>
        <v>40302006</v>
      </c>
      <c r="B3" t="s">
        <v>2</v>
      </c>
      <c r="C3" s="1">
        <f>IFERROR(VLOOKUP($A3,delixf,2,0)*(Físico!B3),0)</f>
        <v>0</v>
      </c>
      <c r="D3" s="1">
        <f>IFERROR(VLOOKUP($A3,delixf,2,0)*(Físico!C3),0)</f>
        <v>0</v>
      </c>
      <c r="E3" s="1">
        <f>IFERROR(VLOOKUP($A3,delixf,2,0)*(Físico!D3),0)</f>
        <v>0</v>
      </c>
      <c r="F3" s="1">
        <f>IFERROR(VLOOKUP($A3,delixf,2,0)*(Físico!E3),0)</f>
        <v>0</v>
      </c>
      <c r="G3" s="1">
        <f>IFERROR(VLOOKUP($A3,delixf,2,0)*(Físico!F3),0)</f>
        <v>0</v>
      </c>
      <c r="H3" s="1">
        <f>IFERROR(VLOOKUP($A3,delixf,2,0)*(Físico!G3),0)</f>
        <v>0</v>
      </c>
      <c r="I3" s="1">
        <f>IFERROR(VLOOKUP($A3,delixf,2,0)*(Físico!H3),0)</f>
        <v>0</v>
      </c>
      <c r="J3" s="1">
        <f>IFERROR(VLOOKUP($A3,delixf,2,0)*(Físico!I3),0)</f>
        <v>0</v>
      </c>
      <c r="K3" s="1">
        <f>IFERROR(VLOOKUP($A3,delixf,2,0)*(Físico!J3),0)</f>
        <v>0</v>
      </c>
      <c r="L3" s="1">
        <f>IFERROR(VLOOKUP($A3,delixf,2,0)*(Físico!K3),0)</f>
        <v>0</v>
      </c>
      <c r="M3" s="1">
        <f>IFERROR(VLOOKUP($A3,delixf,2,0)*(Físico!L3),0)</f>
        <v>0</v>
      </c>
      <c r="N3" s="1">
        <f>IFERROR(VLOOKUP($A3,delixf,2,0)*(Físico!M3),0)</f>
        <v>0</v>
      </c>
      <c r="O3" s="1">
        <f>IFERROR(VLOOKUP($A3,delixf,2,0)*(Físico!N3),0)</f>
        <v>0</v>
      </c>
      <c r="P3" s="1">
        <f>IFERROR(VLOOKUP($A3,delixf,2,0)*(Físico!O3),0)</f>
        <v>0</v>
      </c>
      <c r="Q3" s="1">
        <f>IFERROR(VLOOKUP($A3,delixf,2,0)*(Físico!P3),0)</f>
        <v>0</v>
      </c>
      <c r="R3" s="1">
        <f>IFERROR(VLOOKUP($A3,delixf,2,0)*(Físico!Q3),0)</f>
        <v>0</v>
      </c>
      <c r="S3" s="1">
        <f>IFERROR(VLOOKUP($A3,delixf,2,0)*(Físico!R3),0)</f>
        <v>0</v>
      </c>
      <c r="T3" s="1">
        <f>IFERROR(VLOOKUP($A3,delixf,2,0)*(Físico!S3),0)</f>
        <v>1401.75</v>
      </c>
      <c r="U3" s="1">
        <f>IFERROR(VLOOKUP($A3,delixf,2,0)*(Físico!T3),0)</f>
        <v>0</v>
      </c>
      <c r="V3" s="1">
        <f>IFERROR(VLOOKUP($A3,delixf,2,0)*(Físico!U3),0)</f>
        <v>0</v>
      </c>
      <c r="W3" s="1">
        <f>IFERROR(VLOOKUP($A3,delixf,2,0)*(Físico!V3),0)</f>
        <v>0</v>
      </c>
      <c r="X3" s="1">
        <f>IFERROR(VLOOKUP($A3,delixf,2,0)*(Físico!W3),0)</f>
        <v>0</v>
      </c>
      <c r="Y3" s="1">
        <f>IFERROR(VLOOKUP($A3,delixf,2,0)*(Físico!X3),0)</f>
        <v>0</v>
      </c>
      <c r="Z3" s="1">
        <f>IFERROR(VLOOKUP($A3,delixf,2,0)*(Físico!Y3),0)</f>
        <v>0</v>
      </c>
      <c r="AA3" s="1">
        <f>IFERROR(VLOOKUP($A3,delixf,2,0)*(Físico!Z3),0)</f>
        <v>0</v>
      </c>
      <c r="AB3" s="1">
        <f>IFERROR(VLOOKUP($A3,delixf,2,0)*(Físico!AA3),0)</f>
        <v>0</v>
      </c>
      <c r="AC3" s="1">
        <f>IFERROR(VLOOKUP($A3,delixf,2,0)*(Físico!AB3),0)</f>
        <v>0</v>
      </c>
      <c r="AD3" s="1">
        <f>IFERROR(VLOOKUP($A3,delixf,2,0)*(Físico!AC3),0)</f>
        <v>0</v>
      </c>
      <c r="AE3" s="1">
        <f>IFERROR(VLOOKUP($A3,delixf,2,0)*(Físico!AD3),0)</f>
        <v>0</v>
      </c>
      <c r="AF3" s="1">
        <f>IFERROR(VLOOKUP($A3,delixf,2,0)*(Físico!AE3),0)</f>
        <v>0</v>
      </c>
      <c r="AG3" s="1">
        <f t="shared" ref="AG3:AG18" si="1">SUM(C3:AF3)</f>
        <v>1401.75</v>
      </c>
    </row>
    <row r="4" spans="1:33" x14ac:dyDescent="0.25">
      <c r="A4">
        <f t="shared" si="0"/>
        <v>40302011</v>
      </c>
      <c r="B4" t="s">
        <v>3</v>
      </c>
      <c r="C4" s="1">
        <f>IFERROR(VLOOKUP($A4,delixf,2,0)*(Físico!B4),0)</f>
        <v>0</v>
      </c>
      <c r="D4" s="1">
        <f>IFERROR(VLOOKUP($A4,delixf,2,0)*(Físico!C4),0)</f>
        <v>1318.46</v>
      </c>
      <c r="E4" s="1">
        <f>IFERROR(VLOOKUP($A4,delixf,2,0)*(Físico!D4),0)</f>
        <v>0</v>
      </c>
      <c r="F4" s="1">
        <f>IFERROR(VLOOKUP($A4,delixf,2,0)*(Físico!E4),0)</f>
        <v>0</v>
      </c>
      <c r="G4" s="1">
        <f>IFERROR(VLOOKUP($A4,delixf,2,0)*(Físico!F4),0)</f>
        <v>0</v>
      </c>
      <c r="H4" s="1">
        <f>IFERROR(VLOOKUP($A4,delixf,2,0)*(Físico!G4),0)</f>
        <v>0</v>
      </c>
      <c r="I4" s="1">
        <f>IFERROR(VLOOKUP($A4,delixf,2,0)*(Físico!H4),0)</f>
        <v>0</v>
      </c>
      <c r="J4" s="1">
        <f>IFERROR(VLOOKUP($A4,delixf,2,0)*(Físico!I4),0)</f>
        <v>0</v>
      </c>
      <c r="K4" s="1">
        <f>IFERROR(VLOOKUP($A4,delixf,2,0)*(Físico!J4),0)</f>
        <v>0</v>
      </c>
      <c r="L4" s="1">
        <f>IFERROR(VLOOKUP($A4,delixf,2,0)*(Físico!K4),0)</f>
        <v>0</v>
      </c>
      <c r="M4" s="1">
        <f>IFERROR(VLOOKUP($A4,delixf,2,0)*(Físico!L4),0)</f>
        <v>0</v>
      </c>
      <c r="N4" s="1">
        <f>IFERROR(VLOOKUP($A4,delixf,2,0)*(Físico!M4),0)</f>
        <v>0</v>
      </c>
      <c r="O4" s="1">
        <f>IFERROR(VLOOKUP($A4,delixf,2,0)*(Físico!N4),0)</f>
        <v>0</v>
      </c>
      <c r="P4" s="1">
        <f>IFERROR(VLOOKUP($A4,delixf,2,0)*(Físico!O4),0)</f>
        <v>0</v>
      </c>
      <c r="Q4" s="1">
        <f>IFERROR(VLOOKUP($A4,delixf,2,0)*(Físico!P4),0)</f>
        <v>0</v>
      </c>
      <c r="R4" s="1">
        <f>IFERROR(VLOOKUP($A4,delixf,2,0)*(Físico!Q4),0)</f>
        <v>0</v>
      </c>
      <c r="S4" s="1">
        <f>IFERROR(VLOOKUP($A4,delixf,2,0)*(Físico!R4),0)</f>
        <v>0</v>
      </c>
      <c r="T4" s="1">
        <f>IFERROR(VLOOKUP($A4,delixf,2,0)*(Físico!S4),0)</f>
        <v>0</v>
      </c>
      <c r="U4" s="1">
        <f>IFERROR(VLOOKUP($A4,delixf,2,0)*(Físico!T4),0)</f>
        <v>0</v>
      </c>
      <c r="V4" s="1">
        <f>IFERROR(VLOOKUP($A4,delixf,2,0)*(Físico!U4),0)</f>
        <v>0</v>
      </c>
      <c r="W4" s="1">
        <f>IFERROR(VLOOKUP($A4,delixf,2,0)*(Físico!V4),0)</f>
        <v>0</v>
      </c>
      <c r="X4" s="1">
        <f>IFERROR(VLOOKUP($A4,delixf,2,0)*(Físico!W4),0)</f>
        <v>0</v>
      </c>
      <c r="Y4" s="1">
        <f>IFERROR(VLOOKUP($A4,delixf,2,0)*(Físico!X4),0)</f>
        <v>0</v>
      </c>
      <c r="Z4" s="1">
        <f>IFERROR(VLOOKUP($A4,delixf,2,0)*(Físico!Y4),0)</f>
        <v>0</v>
      </c>
      <c r="AA4" s="1">
        <f>IFERROR(VLOOKUP($A4,delixf,2,0)*(Físico!Z4),0)</f>
        <v>7910.76</v>
      </c>
      <c r="AB4" s="1">
        <f>IFERROR(VLOOKUP($A4,delixf,2,0)*(Físico!AA4),0)</f>
        <v>0</v>
      </c>
      <c r="AC4" s="1">
        <f>IFERROR(VLOOKUP($A4,delixf,2,0)*(Físico!AB4),0)</f>
        <v>0</v>
      </c>
      <c r="AD4" s="1">
        <f>IFERROR(VLOOKUP($A4,delixf,2,0)*(Físico!AC4),0)</f>
        <v>0</v>
      </c>
      <c r="AE4" s="1">
        <f>IFERROR(VLOOKUP($A4,delixf,2,0)*(Físico!AD4),0)</f>
        <v>0</v>
      </c>
      <c r="AF4" s="1">
        <f>IFERROR(VLOOKUP($A4,delixf,2,0)*(Físico!AE4),0)</f>
        <v>0</v>
      </c>
      <c r="AG4" s="1">
        <f t="shared" si="1"/>
        <v>9229.2200000000012</v>
      </c>
    </row>
    <row r="5" spans="1:33" x14ac:dyDescent="0.25">
      <c r="A5">
        <f t="shared" si="0"/>
        <v>40305015</v>
      </c>
      <c r="B5" t="s">
        <v>4</v>
      </c>
      <c r="C5" s="1">
        <f>IFERROR(VLOOKUP($A5,delixf,2,0)*(Físico!B5),0)</f>
        <v>0</v>
      </c>
      <c r="D5" s="1">
        <f>IFERROR(VLOOKUP($A5,delixf,2,0)*(Físico!C5),0)</f>
        <v>1516.18</v>
      </c>
      <c r="E5" s="1">
        <f>IFERROR(VLOOKUP($A5,delixf,2,0)*(Físico!D5),0)</f>
        <v>0</v>
      </c>
      <c r="F5" s="1">
        <f>IFERROR(VLOOKUP($A5,delixf,2,0)*(Físico!E5),0)</f>
        <v>0</v>
      </c>
      <c r="G5" s="1">
        <f>IFERROR(VLOOKUP($A5,delixf,2,0)*(Físico!F5),0)</f>
        <v>0</v>
      </c>
      <c r="H5" s="1">
        <f>IFERROR(VLOOKUP($A5,delixf,2,0)*(Físico!G5),0)</f>
        <v>0</v>
      </c>
      <c r="I5" s="1">
        <f>IFERROR(VLOOKUP($A5,delixf,2,0)*(Físico!H5),0)</f>
        <v>0</v>
      </c>
      <c r="J5" s="1">
        <f>IFERROR(VLOOKUP($A5,delixf,2,0)*(Físico!I5),0)</f>
        <v>0</v>
      </c>
      <c r="K5" s="1">
        <f>IFERROR(VLOOKUP($A5,delixf,2,0)*(Físico!J5),0)</f>
        <v>0</v>
      </c>
      <c r="L5" s="1">
        <f>IFERROR(VLOOKUP($A5,delixf,2,0)*(Físico!K5),0)</f>
        <v>0</v>
      </c>
      <c r="M5" s="1">
        <f>IFERROR(VLOOKUP($A5,delixf,2,0)*(Físico!L5),0)</f>
        <v>0</v>
      </c>
      <c r="N5" s="1">
        <f>IFERROR(VLOOKUP($A5,delixf,2,0)*(Físico!M5),0)</f>
        <v>0</v>
      </c>
      <c r="O5" s="1">
        <f>IFERROR(VLOOKUP($A5,delixf,2,0)*(Físico!N5),0)</f>
        <v>0</v>
      </c>
      <c r="P5" s="1">
        <f>IFERROR(VLOOKUP($A5,delixf,2,0)*(Físico!O5),0)</f>
        <v>0</v>
      </c>
      <c r="Q5" s="1">
        <f>IFERROR(VLOOKUP($A5,delixf,2,0)*(Físico!P5),0)</f>
        <v>0</v>
      </c>
      <c r="R5" s="1">
        <f>IFERROR(VLOOKUP($A5,delixf,2,0)*(Físico!Q5),0)</f>
        <v>0</v>
      </c>
      <c r="S5" s="1">
        <f>IFERROR(VLOOKUP($A5,delixf,2,0)*(Físico!R5),0)</f>
        <v>0</v>
      </c>
      <c r="T5" s="1">
        <f>IFERROR(VLOOKUP($A5,delixf,2,0)*(Físico!S5),0)</f>
        <v>0</v>
      </c>
      <c r="U5" s="1">
        <f>IFERROR(VLOOKUP($A5,delixf,2,0)*(Físico!T5),0)</f>
        <v>0</v>
      </c>
      <c r="V5" s="1">
        <f>IFERROR(VLOOKUP($A5,delixf,2,0)*(Físico!U5),0)</f>
        <v>0</v>
      </c>
      <c r="W5" s="1">
        <f>IFERROR(VLOOKUP($A5,delixf,2,0)*(Físico!V5),0)</f>
        <v>0</v>
      </c>
      <c r="X5" s="1">
        <f>IFERROR(VLOOKUP($A5,delixf,2,0)*(Físico!W5),0)</f>
        <v>0</v>
      </c>
      <c r="Y5" s="1">
        <f>IFERROR(VLOOKUP($A5,delixf,2,0)*(Físico!X5),0)</f>
        <v>0</v>
      </c>
      <c r="Z5" s="1">
        <f>IFERROR(VLOOKUP($A5,delixf,2,0)*(Físico!Y5),0)</f>
        <v>0</v>
      </c>
      <c r="AA5" s="1">
        <f>IFERROR(VLOOKUP($A5,delixf,2,0)*(Físico!Z5),0)</f>
        <v>0</v>
      </c>
      <c r="AB5" s="1">
        <f>IFERROR(VLOOKUP($A5,delixf,2,0)*(Físico!AA5),0)</f>
        <v>0</v>
      </c>
      <c r="AC5" s="1">
        <f>IFERROR(VLOOKUP($A5,delixf,2,0)*(Físico!AB5),0)</f>
        <v>0</v>
      </c>
      <c r="AD5" s="1">
        <f>IFERROR(VLOOKUP($A5,delixf,2,0)*(Físico!AC5),0)</f>
        <v>0</v>
      </c>
      <c r="AE5" s="1">
        <f>IFERROR(VLOOKUP($A5,delixf,2,0)*(Físico!AD5),0)</f>
        <v>0</v>
      </c>
      <c r="AF5" s="1">
        <f>IFERROR(VLOOKUP($A5,delixf,2,0)*(Físico!AE5),0)</f>
        <v>0</v>
      </c>
      <c r="AG5" s="1">
        <f t="shared" si="1"/>
        <v>1516.18</v>
      </c>
    </row>
    <row r="6" spans="1:33" x14ac:dyDescent="0.25">
      <c r="A6">
        <f t="shared" si="0"/>
        <v>41501001</v>
      </c>
      <c r="B6" t="s">
        <v>5</v>
      </c>
      <c r="C6" s="1">
        <f>IFERROR(VLOOKUP($A6,delixf,2,0)*(Físico!B6),0)</f>
        <v>0</v>
      </c>
      <c r="D6" s="1">
        <f>IFERROR(VLOOKUP($A6,delixf,2,0)*(Físico!C6),0)</f>
        <v>0</v>
      </c>
      <c r="E6" s="1">
        <f>IFERROR(VLOOKUP($A6,delixf,2,0)*(Físico!D6),0)</f>
        <v>0</v>
      </c>
      <c r="F6" s="1">
        <f>IFERROR(VLOOKUP($A6,delixf,2,0)*(Físico!E6),0)</f>
        <v>0</v>
      </c>
      <c r="G6" s="1">
        <f>IFERROR(VLOOKUP($A6,delixf,2,0)*(Físico!F6),0)</f>
        <v>0</v>
      </c>
      <c r="H6" s="1">
        <f>IFERROR(VLOOKUP($A6,delixf,2,0)*(Físico!G6),0)</f>
        <v>0</v>
      </c>
      <c r="I6" s="1">
        <f>IFERROR(VLOOKUP($A6,delixf,2,0)*(Físico!H6),0)</f>
        <v>0</v>
      </c>
      <c r="J6" s="1">
        <f>IFERROR(VLOOKUP($A6,delixf,2,0)*(Físico!I6),0)</f>
        <v>0</v>
      </c>
      <c r="K6" s="1">
        <f>IFERROR(VLOOKUP($A6,delixf,2,0)*(Físico!J6),0)</f>
        <v>0</v>
      </c>
      <c r="L6" s="1">
        <f>IFERROR(VLOOKUP($A6,delixf,2,0)*(Físico!K6),0)</f>
        <v>0</v>
      </c>
      <c r="M6" s="1">
        <f>IFERROR(VLOOKUP($A6,delixf,2,0)*(Físico!L6),0)</f>
        <v>0</v>
      </c>
      <c r="N6" s="1">
        <f>IFERROR(VLOOKUP($A6,delixf,2,0)*(Físico!M6),0)</f>
        <v>0</v>
      </c>
      <c r="O6" s="1">
        <f>IFERROR(VLOOKUP($A6,delixf,2,0)*(Físico!N6),0)</f>
        <v>0</v>
      </c>
      <c r="P6" s="1">
        <f>IFERROR(VLOOKUP($A6,delixf,2,0)*(Físico!O6),0)</f>
        <v>0</v>
      </c>
      <c r="Q6" s="1">
        <f>IFERROR(VLOOKUP($A6,delixf,2,0)*(Físico!P6),0)</f>
        <v>0</v>
      </c>
      <c r="R6" s="1">
        <f>IFERROR(VLOOKUP($A6,delixf,2,0)*(Físico!Q6),0)</f>
        <v>0</v>
      </c>
      <c r="S6" s="1">
        <f>IFERROR(VLOOKUP($A6,delixf,2,0)*(Físico!R6),0)</f>
        <v>0</v>
      </c>
      <c r="T6" s="1">
        <f>IFERROR(VLOOKUP($A6,delixf,2,0)*(Físico!S6),0)</f>
        <v>0</v>
      </c>
      <c r="U6" s="1">
        <f>IFERROR(VLOOKUP($A6,delixf,2,0)*(Físico!T6),0)</f>
        <v>0</v>
      </c>
      <c r="V6" s="1">
        <f>IFERROR(VLOOKUP($A6,delixf,2,0)*(Físico!U6),0)</f>
        <v>0</v>
      </c>
      <c r="W6" s="1">
        <f>IFERROR(VLOOKUP($A6,delixf,2,0)*(Físico!V6),0)</f>
        <v>0</v>
      </c>
      <c r="X6" s="1">
        <f>IFERROR(VLOOKUP($A6,delixf,2,0)*(Físico!W6),0)</f>
        <v>0</v>
      </c>
      <c r="Y6" s="1">
        <f>IFERROR(VLOOKUP($A6,delixf,2,0)*(Físico!X6),0)</f>
        <v>0</v>
      </c>
      <c r="Z6" s="1">
        <f>IFERROR(VLOOKUP($A6,delixf,2,0)*(Físico!Y6),0)</f>
        <v>0</v>
      </c>
      <c r="AA6" s="1">
        <f>IFERROR(VLOOKUP($A6,delixf,2,0)*(Físico!Z6),0)</f>
        <v>0</v>
      </c>
      <c r="AB6" s="1">
        <f>IFERROR(VLOOKUP($A6,delixf,2,0)*(Físico!AA6),0)</f>
        <v>0</v>
      </c>
      <c r="AC6" s="1">
        <f>IFERROR(VLOOKUP($A6,delixf,2,0)*(Físico!AB6),0)</f>
        <v>0</v>
      </c>
      <c r="AD6" s="1">
        <f>IFERROR(VLOOKUP($A6,delixf,2,0)*(Físico!AC6),0)</f>
        <v>0</v>
      </c>
      <c r="AE6" s="1">
        <f>IFERROR(VLOOKUP($A6,delixf,2,0)*(Físico!AD6),0)</f>
        <v>0</v>
      </c>
      <c r="AF6" s="1">
        <f>IFERROR(VLOOKUP($A6,delixf,2,0)*(Físico!AE6),0)</f>
        <v>0</v>
      </c>
      <c r="AG6" s="1">
        <f t="shared" si="1"/>
        <v>0</v>
      </c>
    </row>
    <row r="7" spans="1:33" x14ac:dyDescent="0.25">
      <c r="A7">
        <f t="shared" si="0"/>
        <v>41502003</v>
      </c>
      <c r="B7" t="s">
        <v>6</v>
      </c>
      <c r="C7" s="1">
        <f>IFERROR(VLOOKUP($A7,delixf,2,0)*(Físico!B7),0)</f>
        <v>0</v>
      </c>
      <c r="D7" s="1">
        <f>IFERROR(VLOOKUP($A7,delixf,2,0)*(Físico!C7),0)</f>
        <v>0</v>
      </c>
      <c r="E7" s="1">
        <f>IFERROR(VLOOKUP($A7,delixf,2,0)*(Físico!D7),0)</f>
        <v>0</v>
      </c>
      <c r="F7" s="1">
        <f>IFERROR(VLOOKUP($A7,delixf,2,0)*(Físico!E7),0)</f>
        <v>0</v>
      </c>
      <c r="G7" s="1">
        <f>IFERROR(VLOOKUP($A7,delixf,2,0)*(Físico!F7),0)</f>
        <v>0</v>
      </c>
      <c r="H7" s="1">
        <f>IFERROR(VLOOKUP($A7,delixf,2,0)*(Físico!G7),0)</f>
        <v>0</v>
      </c>
      <c r="I7" s="1">
        <f>IFERROR(VLOOKUP($A7,delixf,2,0)*(Físico!H7),0)</f>
        <v>0</v>
      </c>
      <c r="J7" s="1">
        <f>IFERROR(VLOOKUP($A7,delixf,2,0)*(Físico!I7),0)</f>
        <v>0</v>
      </c>
      <c r="K7" s="1">
        <f>IFERROR(VLOOKUP($A7,delixf,2,0)*(Físico!J7),0)</f>
        <v>0</v>
      </c>
      <c r="L7" s="1">
        <f>IFERROR(VLOOKUP($A7,delixf,2,0)*(Físico!K7),0)</f>
        <v>0</v>
      </c>
      <c r="M7" s="1">
        <f>IFERROR(VLOOKUP($A7,delixf,2,0)*(Físico!L7),0)</f>
        <v>0</v>
      </c>
      <c r="N7" s="1">
        <f>IFERROR(VLOOKUP($A7,delixf,2,0)*(Físico!M7),0)</f>
        <v>0</v>
      </c>
      <c r="O7" s="1">
        <f>IFERROR(VLOOKUP($A7,delixf,2,0)*(Físico!N7),0)</f>
        <v>0</v>
      </c>
      <c r="P7" s="1">
        <f>IFERROR(VLOOKUP($A7,delixf,2,0)*(Físico!O7),0)</f>
        <v>0</v>
      </c>
      <c r="Q7" s="1">
        <f>IFERROR(VLOOKUP($A7,delixf,2,0)*(Físico!P7),0)</f>
        <v>0</v>
      </c>
      <c r="R7" s="1">
        <f>IFERROR(VLOOKUP($A7,delixf,2,0)*(Físico!Q7),0)</f>
        <v>0</v>
      </c>
      <c r="S7" s="1">
        <f>IFERROR(VLOOKUP($A7,delixf,2,0)*(Físico!R7),0)</f>
        <v>0</v>
      </c>
      <c r="T7" s="1">
        <f>IFERROR(VLOOKUP($A7,delixf,2,0)*(Físico!S7),0)</f>
        <v>0</v>
      </c>
      <c r="U7" s="1">
        <f>IFERROR(VLOOKUP($A7,delixf,2,0)*(Físico!T7),0)</f>
        <v>0</v>
      </c>
      <c r="V7" s="1">
        <f>IFERROR(VLOOKUP($A7,delixf,2,0)*(Físico!U7),0)</f>
        <v>0</v>
      </c>
      <c r="W7" s="1">
        <f>IFERROR(VLOOKUP($A7,delixf,2,0)*(Físico!V7),0)</f>
        <v>0</v>
      </c>
      <c r="X7" s="1">
        <f>IFERROR(VLOOKUP($A7,delixf,2,0)*(Físico!W7),0)</f>
        <v>0</v>
      </c>
      <c r="Y7" s="1">
        <f>IFERROR(VLOOKUP($A7,delixf,2,0)*(Físico!X7),0)</f>
        <v>0</v>
      </c>
      <c r="Z7" s="1">
        <f>IFERROR(VLOOKUP($A7,delixf,2,0)*(Físico!Y7),0)</f>
        <v>0</v>
      </c>
      <c r="AA7" s="1">
        <f>IFERROR(VLOOKUP($A7,delixf,2,0)*(Físico!Z7),0)</f>
        <v>0</v>
      </c>
      <c r="AB7" s="1">
        <f>IFERROR(VLOOKUP($A7,delixf,2,0)*(Físico!AA7),0)</f>
        <v>0</v>
      </c>
      <c r="AC7" s="1">
        <f>IFERROR(VLOOKUP($A7,delixf,2,0)*(Físico!AB7),0)</f>
        <v>0</v>
      </c>
      <c r="AD7" s="1">
        <f>IFERROR(VLOOKUP($A7,delixf,2,0)*(Físico!AC7),0)</f>
        <v>0</v>
      </c>
      <c r="AE7" s="1">
        <f>IFERROR(VLOOKUP($A7,delixf,2,0)*(Físico!AD7),0)</f>
        <v>0</v>
      </c>
      <c r="AF7" s="1">
        <f>IFERROR(VLOOKUP($A7,delixf,2,0)*(Físico!AE7),0)</f>
        <v>0</v>
      </c>
      <c r="AG7" s="1">
        <f t="shared" si="1"/>
        <v>0</v>
      </c>
    </row>
    <row r="8" spans="1:33" x14ac:dyDescent="0.25">
      <c r="A8">
        <f t="shared" si="0"/>
        <v>41502005</v>
      </c>
      <c r="B8" t="s">
        <v>7</v>
      </c>
      <c r="C8" s="1">
        <f>IFERROR(VLOOKUP($A8,delixf,2,0)*(Físico!B8),0)</f>
        <v>0</v>
      </c>
      <c r="D8" s="1">
        <f>IFERROR(VLOOKUP($A8,delixf,2,0)*(Físico!C8),0)</f>
        <v>0</v>
      </c>
      <c r="E8" s="1">
        <f>IFERROR(VLOOKUP($A8,delixf,2,0)*(Físico!D8),0)</f>
        <v>0</v>
      </c>
      <c r="F8" s="1">
        <f>IFERROR(VLOOKUP($A8,delixf,2,0)*(Físico!E8),0)</f>
        <v>0</v>
      </c>
      <c r="G8" s="1">
        <f>IFERROR(VLOOKUP($A8,delixf,2,0)*(Físico!F8),0)</f>
        <v>0</v>
      </c>
      <c r="H8" s="1">
        <f>IFERROR(VLOOKUP($A8,delixf,2,0)*(Físico!G8),0)</f>
        <v>0</v>
      </c>
      <c r="I8" s="1">
        <f>IFERROR(VLOOKUP($A8,delixf,2,0)*(Físico!H8),0)</f>
        <v>0</v>
      </c>
      <c r="J8" s="1">
        <f>IFERROR(VLOOKUP($A8,delixf,2,0)*(Físico!I8),0)</f>
        <v>0</v>
      </c>
      <c r="K8" s="1">
        <f>IFERROR(VLOOKUP($A8,delixf,2,0)*(Físico!J8),0)</f>
        <v>0</v>
      </c>
      <c r="L8" s="1">
        <f>IFERROR(VLOOKUP($A8,delixf,2,0)*(Físico!K8),0)</f>
        <v>0</v>
      </c>
      <c r="M8" s="1">
        <f>IFERROR(VLOOKUP($A8,delixf,2,0)*(Físico!L8),0)</f>
        <v>0</v>
      </c>
      <c r="N8" s="1">
        <f>IFERROR(VLOOKUP($A8,delixf,2,0)*(Físico!M8),0)</f>
        <v>0</v>
      </c>
      <c r="O8" s="1">
        <f>IFERROR(VLOOKUP($A8,delixf,2,0)*(Físico!N8),0)</f>
        <v>0</v>
      </c>
      <c r="P8" s="1">
        <f>IFERROR(VLOOKUP($A8,delixf,2,0)*(Físico!O8),0)</f>
        <v>0</v>
      </c>
      <c r="Q8" s="1">
        <f>IFERROR(VLOOKUP($A8,delixf,2,0)*(Físico!P8),0)</f>
        <v>0</v>
      </c>
      <c r="R8" s="1">
        <f>IFERROR(VLOOKUP($A8,delixf,2,0)*(Físico!Q8),0)</f>
        <v>0</v>
      </c>
      <c r="S8" s="1">
        <f>IFERROR(VLOOKUP($A8,delixf,2,0)*(Físico!R8),0)</f>
        <v>0</v>
      </c>
      <c r="T8" s="1">
        <f>IFERROR(VLOOKUP($A8,delixf,2,0)*(Físico!S8),0)</f>
        <v>0</v>
      </c>
      <c r="U8" s="1">
        <f>IFERROR(VLOOKUP($A8,delixf,2,0)*(Físico!T8),0)</f>
        <v>0</v>
      </c>
      <c r="V8" s="1">
        <f>IFERROR(VLOOKUP($A8,delixf,2,0)*(Físico!U8),0)</f>
        <v>0</v>
      </c>
      <c r="W8" s="1">
        <f>IFERROR(VLOOKUP($A8,delixf,2,0)*(Físico!V8),0)</f>
        <v>0</v>
      </c>
      <c r="X8" s="1">
        <f>IFERROR(VLOOKUP($A8,delixf,2,0)*(Físico!W8),0)</f>
        <v>0</v>
      </c>
      <c r="Y8" s="1">
        <f>IFERROR(VLOOKUP($A8,delixf,2,0)*(Físico!X8),0)</f>
        <v>0</v>
      </c>
      <c r="Z8" s="1">
        <f>IFERROR(VLOOKUP($A8,delixf,2,0)*(Físico!Y8),0)</f>
        <v>0</v>
      </c>
      <c r="AA8" s="1">
        <f>IFERROR(VLOOKUP($A8,delixf,2,0)*(Físico!Z8),0)</f>
        <v>0</v>
      </c>
      <c r="AB8" s="1">
        <f>IFERROR(VLOOKUP($A8,delixf,2,0)*(Físico!AA8),0)</f>
        <v>0</v>
      </c>
      <c r="AC8" s="1">
        <f>IFERROR(VLOOKUP($A8,delixf,2,0)*(Físico!AB8),0)</f>
        <v>0</v>
      </c>
      <c r="AD8" s="1">
        <f>IFERROR(VLOOKUP($A8,delixf,2,0)*(Físico!AC8),0)</f>
        <v>0</v>
      </c>
      <c r="AE8" s="1">
        <f>IFERROR(VLOOKUP($A8,delixf,2,0)*(Físico!AD8),0)</f>
        <v>0</v>
      </c>
      <c r="AF8" s="1">
        <f>IFERROR(VLOOKUP($A8,delixf,2,0)*(Físico!AE8),0)</f>
        <v>0</v>
      </c>
      <c r="AG8" s="1">
        <f t="shared" si="1"/>
        <v>0</v>
      </c>
    </row>
    <row r="9" spans="1:33" x14ac:dyDescent="0.25">
      <c r="A9">
        <f t="shared" si="0"/>
        <v>41502006</v>
      </c>
      <c r="B9" t="s">
        <v>8</v>
      </c>
      <c r="C9" s="1">
        <f>IFERROR(VLOOKUP($A9,delixf,2,0)*(Físico!B9),0)</f>
        <v>0</v>
      </c>
      <c r="D9" s="1">
        <f>IFERROR(VLOOKUP($A9,delixf,2,0)*(Físico!C9),0)</f>
        <v>0</v>
      </c>
      <c r="E9" s="1">
        <f>IFERROR(VLOOKUP($A9,delixf,2,0)*(Físico!D9),0)</f>
        <v>0</v>
      </c>
      <c r="F9" s="1">
        <f>IFERROR(VLOOKUP($A9,delixf,2,0)*(Físico!E9),0)</f>
        <v>0</v>
      </c>
      <c r="G9" s="1">
        <f>IFERROR(VLOOKUP($A9,delixf,2,0)*(Físico!F9),0)</f>
        <v>0</v>
      </c>
      <c r="H9" s="1">
        <f>IFERROR(VLOOKUP($A9,delixf,2,0)*(Físico!G9),0)</f>
        <v>0</v>
      </c>
      <c r="I9" s="1">
        <f>IFERROR(VLOOKUP($A9,delixf,2,0)*(Físico!H9),0)</f>
        <v>0</v>
      </c>
      <c r="J9" s="1">
        <f>IFERROR(VLOOKUP($A9,delixf,2,0)*(Físico!I9),0)</f>
        <v>0</v>
      </c>
      <c r="K9" s="1">
        <f>IFERROR(VLOOKUP($A9,delixf,2,0)*(Físico!J9),0)</f>
        <v>0</v>
      </c>
      <c r="L9" s="1">
        <f>IFERROR(VLOOKUP($A9,delixf,2,0)*(Físico!K9),0)</f>
        <v>0</v>
      </c>
      <c r="M9" s="1">
        <f>IFERROR(VLOOKUP($A9,delixf,2,0)*(Físico!L9),0)</f>
        <v>0</v>
      </c>
      <c r="N9" s="1">
        <f>IFERROR(VLOOKUP($A9,delixf,2,0)*(Físico!M9),0)</f>
        <v>0</v>
      </c>
      <c r="O9" s="1">
        <f>IFERROR(VLOOKUP($A9,delixf,2,0)*(Físico!N9),0)</f>
        <v>0</v>
      </c>
      <c r="P9" s="1">
        <f>IFERROR(VLOOKUP($A9,delixf,2,0)*(Físico!O9),0)</f>
        <v>0</v>
      </c>
      <c r="Q9" s="1">
        <f>IFERROR(VLOOKUP($A9,delixf,2,0)*(Físico!P9),0)</f>
        <v>0</v>
      </c>
      <c r="R9" s="1">
        <f>IFERROR(VLOOKUP($A9,delixf,2,0)*(Físico!Q9),0)</f>
        <v>0</v>
      </c>
      <c r="S9" s="1">
        <f>IFERROR(VLOOKUP($A9,delixf,2,0)*(Físico!R9),0)</f>
        <v>0</v>
      </c>
      <c r="T9" s="1">
        <f>IFERROR(VLOOKUP($A9,delixf,2,0)*(Físico!S9),0)</f>
        <v>0</v>
      </c>
      <c r="U9" s="1">
        <f>IFERROR(VLOOKUP($A9,delixf,2,0)*(Físico!T9),0)</f>
        <v>0</v>
      </c>
      <c r="V9" s="1">
        <f>IFERROR(VLOOKUP($A9,delixf,2,0)*(Físico!U9),0)</f>
        <v>0</v>
      </c>
      <c r="W9" s="1">
        <f>IFERROR(VLOOKUP($A9,delixf,2,0)*(Físico!V9),0)</f>
        <v>0</v>
      </c>
      <c r="X9" s="1">
        <f>IFERROR(VLOOKUP($A9,delixf,2,0)*(Físico!W9),0)</f>
        <v>0</v>
      </c>
      <c r="Y9" s="1">
        <f>IFERROR(VLOOKUP($A9,delixf,2,0)*(Físico!X9),0)</f>
        <v>0</v>
      </c>
      <c r="Z9" s="1">
        <f>IFERROR(VLOOKUP($A9,delixf,2,0)*(Físico!Y9),0)</f>
        <v>0</v>
      </c>
      <c r="AA9" s="1">
        <f>IFERROR(VLOOKUP($A9,delixf,2,0)*(Físico!Z9),0)</f>
        <v>0</v>
      </c>
      <c r="AB9" s="1">
        <f>IFERROR(VLOOKUP($A9,delixf,2,0)*(Físico!AA9),0)</f>
        <v>0</v>
      </c>
      <c r="AC9" s="1">
        <f>IFERROR(VLOOKUP($A9,delixf,2,0)*(Físico!AB9),0)</f>
        <v>0</v>
      </c>
      <c r="AD9" s="1">
        <f>IFERROR(VLOOKUP($A9,delixf,2,0)*(Físico!AC9),0)</f>
        <v>0</v>
      </c>
      <c r="AE9" s="1">
        <f>IFERROR(VLOOKUP($A9,delixf,2,0)*(Físico!AD9),0)</f>
        <v>0</v>
      </c>
      <c r="AF9" s="1">
        <f>IFERROR(VLOOKUP($A9,delixf,2,0)*(Físico!AE9),0)</f>
        <v>0</v>
      </c>
      <c r="AG9" s="1">
        <f t="shared" si="1"/>
        <v>0</v>
      </c>
    </row>
    <row r="10" spans="1:33" x14ac:dyDescent="0.25">
      <c r="A10">
        <f t="shared" si="0"/>
        <v>41502007</v>
      </c>
      <c r="B10" t="s">
        <v>9</v>
      </c>
      <c r="C10" s="1">
        <f>IFERROR(VLOOKUP($A10,delixf,2,0)*(Físico!B10),0)</f>
        <v>0</v>
      </c>
      <c r="D10" s="1">
        <f>IFERROR(VLOOKUP($A10,delixf,2,0)*(Físico!C10),0)</f>
        <v>0</v>
      </c>
      <c r="E10" s="1">
        <f>IFERROR(VLOOKUP($A10,delixf,2,0)*(Físico!D10),0)</f>
        <v>0</v>
      </c>
      <c r="F10" s="1">
        <f>IFERROR(VLOOKUP($A10,delixf,2,0)*(Físico!E10),0)</f>
        <v>0</v>
      </c>
      <c r="G10" s="1">
        <f>IFERROR(VLOOKUP($A10,delixf,2,0)*(Físico!F10),0)</f>
        <v>0</v>
      </c>
      <c r="H10" s="1">
        <f>IFERROR(VLOOKUP($A10,delixf,2,0)*(Físico!G10),0)</f>
        <v>0</v>
      </c>
      <c r="I10" s="1">
        <f>IFERROR(VLOOKUP($A10,delixf,2,0)*(Físico!H10),0)</f>
        <v>0</v>
      </c>
      <c r="J10" s="1">
        <f>IFERROR(VLOOKUP($A10,delixf,2,0)*(Físico!I10),0)</f>
        <v>0</v>
      </c>
      <c r="K10" s="1">
        <f>IFERROR(VLOOKUP($A10,delixf,2,0)*(Físico!J10),0)</f>
        <v>0</v>
      </c>
      <c r="L10" s="1">
        <f>IFERROR(VLOOKUP($A10,delixf,2,0)*(Físico!K10),0)</f>
        <v>0</v>
      </c>
      <c r="M10" s="1">
        <f>IFERROR(VLOOKUP($A10,delixf,2,0)*(Físico!L10),0)</f>
        <v>0</v>
      </c>
      <c r="N10" s="1">
        <f>IFERROR(VLOOKUP($A10,delixf,2,0)*(Físico!M10),0)</f>
        <v>0</v>
      </c>
      <c r="O10" s="1">
        <f>IFERROR(VLOOKUP($A10,delixf,2,0)*(Físico!N10),0)</f>
        <v>0</v>
      </c>
      <c r="P10" s="1">
        <f>IFERROR(VLOOKUP($A10,delixf,2,0)*(Físico!O10),0)</f>
        <v>0</v>
      </c>
      <c r="Q10" s="1">
        <f>IFERROR(VLOOKUP($A10,delixf,2,0)*(Físico!P10),0)</f>
        <v>0</v>
      </c>
      <c r="R10" s="1">
        <f>IFERROR(VLOOKUP($A10,delixf,2,0)*(Físico!Q10),0)</f>
        <v>0</v>
      </c>
      <c r="S10" s="1">
        <f>IFERROR(VLOOKUP($A10,delixf,2,0)*(Físico!R10),0)</f>
        <v>0</v>
      </c>
      <c r="T10" s="1">
        <f>IFERROR(VLOOKUP($A10,delixf,2,0)*(Físico!S10),0)</f>
        <v>0</v>
      </c>
      <c r="U10" s="1">
        <f>IFERROR(VLOOKUP($A10,delixf,2,0)*(Físico!T10),0)</f>
        <v>0</v>
      </c>
      <c r="V10" s="1">
        <f>IFERROR(VLOOKUP($A10,delixf,2,0)*(Físico!U10),0)</f>
        <v>0</v>
      </c>
      <c r="W10" s="1">
        <f>IFERROR(VLOOKUP($A10,delixf,2,0)*(Físico!V10),0)</f>
        <v>0</v>
      </c>
      <c r="X10" s="1">
        <f>IFERROR(VLOOKUP($A10,delixf,2,0)*(Físico!W10),0)</f>
        <v>0</v>
      </c>
      <c r="Y10" s="1">
        <f>IFERROR(VLOOKUP($A10,delixf,2,0)*(Físico!X10),0)</f>
        <v>0</v>
      </c>
      <c r="Z10" s="1">
        <f>IFERROR(VLOOKUP($A10,delixf,2,0)*(Físico!Y10),0)</f>
        <v>0</v>
      </c>
      <c r="AA10" s="1">
        <f>IFERROR(VLOOKUP($A10,delixf,2,0)*(Físico!Z10),0)</f>
        <v>0</v>
      </c>
      <c r="AB10" s="1">
        <f>IFERROR(VLOOKUP($A10,delixf,2,0)*(Físico!AA10),0)</f>
        <v>0</v>
      </c>
      <c r="AC10" s="1">
        <f>IFERROR(VLOOKUP($A10,delixf,2,0)*(Físico!AB10),0)</f>
        <v>0</v>
      </c>
      <c r="AD10" s="1">
        <f>IFERROR(VLOOKUP($A10,delixf,2,0)*(Físico!AC10),0)</f>
        <v>0</v>
      </c>
      <c r="AE10" s="1">
        <f>IFERROR(VLOOKUP($A10,delixf,2,0)*(Físico!AD10),0)</f>
        <v>0</v>
      </c>
      <c r="AF10" s="1">
        <f>IFERROR(VLOOKUP($A10,delixf,2,0)*(Físico!AE10),0)</f>
        <v>0</v>
      </c>
      <c r="AG10" s="1">
        <f t="shared" si="1"/>
        <v>0</v>
      </c>
    </row>
    <row r="11" spans="1:33" x14ac:dyDescent="0.25">
      <c r="A11">
        <f t="shared" si="0"/>
        <v>41601009</v>
      </c>
      <c r="B11" t="s">
        <v>10</v>
      </c>
      <c r="C11" s="1">
        <f>IFERROR(VLOOKUP($A11,delixf,2,0)*(Físico!B11),0)</f>
        <v>0</v>
      </c>
      <c r="D11" s="1">
        <f>IFERROR(VLOOKUP($A11,delixf,2,0)*(Físico!C11),0)</f>
        <v>0</v>
      </c>
      <c r="E11" s="1">
        <f>IFERROR(VLOOKUP($A11,delixf,2,0)*(Físico!D11),0)</f>
        <v>0</v>
      </c>
      <c r="F11" s="1">
        <f>IFERROR(VLOOKUP($A11,delixf,2,0)*(Físico!E11),0)</f>
        <v>0</v>
      </c>
      <c r="G11" s="1">
        <f>IFERROR(VLOOKUP($A11,delixf,2,0)*(Físico!F11),0)</f>
        <v>0</v>
      </c>
      <c r="H11" s="1">
        <f>IFERROR(VLOOKUP($A11,delixf,2,0)*(Físico!G11),0)</f>
        <v>0</v>
      </c>
      <c r="I11" s="1">
        <f>IFERROR(VLOOKUP($A11,delixf,2,0)*(Físico!H11),0)</f>
        <v>0</v>
      </c>
      <c r="J11" s="1">
        <f>IFERROR(VLOOKUP($A11,delixf,2,0)*(Físico!I11),0)</f>
        <v>0</v>
      </c>
      <c r="K11" s="1">
        <f>IFERROR(VLOOKUP($A11,delixf,2,0)*(Físico!J11),0)</f>
        <v>0</v>
      </c>
      <c r="L11" s="1">
        <f>IFERROR(VLOOKUP($A11,delixf,2,0)*(Físico!K11),0)</f>
        <v>0</v>
      </c>
      <c r="M11" s="1">
        <f>IFERROR(VLOOKUP($A11,delixf,2,0)*(Físico!L11),0)</f>
        <v>0</v>
      </c>
      <c r="N11" s="1">
        <f>IFERROR(VLOOKUP($A11,delixf,2,0)*(Físico!M11),0)</f>
        <v>0</v>
      </c>
      <c r="O11" s="1">
        <f>IFERROR(VLOOKUP($A11,delixf,2,0)*(Físico!N11),0)</f>
        <v>0</v>
      </c>
      <c r="P11" s="1">
        <f>IFERROR(VLOOKUP($A11,delixf,2,0)*(Físico!O11),0)</f>
        <v>0</v>
      </c>
      <c r="Q11" s="1">
        <f>IFERROR(VLOOKUP($A11,delixf,2,0)*(Físico!P11),0)</f>
        <v>2279.2800000000002</v>
      </c>
      <c r="R11" s="1">
        <f>IFERROR(VLOOKUP($A11,delixf,2,0)*(Físico!Q11),0)</f>
        <v>0</v>
      </c>
      <c r="S11" s="1">
        <f>IFERROR(VLOOKUP($A11,delixf,2,0)*(Físico!R11),0)</f>
        <v>0</v>
      </c>
      <c r="T11" s="1">
        <f>IFERROR(VLOOKUP($A11,delixf,2,0)*(Físico!S11),0)</f>
        <v>0</v>
      </c>
      <c r="U11" s="1">
        <f>IFERROR(VLOOKUP($A11,delixf,2,0)*(Físico!T11),0)</f>
        <v>0</v>
      </c>
      <c r="V11" s="1">
        <f>IFERROR(VLOOKUP($A11,delixf,2,0)*(Físico!U11),0)</f>
        <v>0</v>
      </c>
      <c r="W11" s="1">
        <f>IFERROR(VLOOKUP($A11,delixf,2,0)*(Físico!V11),0)</f>
        <v>0</v>
      </c>
      <c r="X11" s="1">
        <f>IFERROR(VLOOKUP($A11,delixf,2,0)*(Físico!W11),0)</f>
        <v>0</v>
      </c>
      <c r="Y11" s="1">
        <f>IFERROR(VLOOKUP($A11,delixf,2,0)*(Físico!X11),0)</f>
        <v>0</v>
      </c>
      <c r="Z11" s="1">
        <f>IFERROR(VLOOKUP($A11,delixf,2,0)*(Físico!Y11),0)</f>
        <v>0</v>
      </c>
      <c r="AA11" s="1">
        <f>IFERROR(VLOOKUP($A11,delixf,2,0)*(Físico!Z11),0)</f>
        <v>0</v>
      </c>
      <c r="AB11" s="1">
        <f>IFERROR(VLOOKUP($A11,delixf,2,0)*(Físico!AA11),0)</f>
        <v>0</v>
      </c>
      <c r="AC11" s="1">
        <f>IFERROR(VLOOKUP($A11,delixf,2,0)*(Físico!AB11),0)</f>
        <v>0</v>
      </c>
      <c r="AD11" s="1">
        <f>IFERROR(VLOOKUP($A11,delixf,2,0)*(Físico!AC11),0)</f>
        <v>0</v>
      </c>
      <c r="AE11" s="1">
        <f>IFERROR(VLOOKUP($A11,delixf,2,0)*(Físico!AD11),0)</f>
        <v>0</v>
      </c>
      <c r="AF11" s="1">
        <f>IFERROR(VLOOKUP($A11,delixf,2,0)*(Físico!AE11),0)</f>
        <v>0</v>
      </c>
      <c r="AG11" s="1">
        <f t="shared" si="1"/>
        <v>2279.2800000000002</v>
      </c>
    </row>
    <row r="12" spans="1:33" x14ac:dyDescent="0.25">
      <c r="A12">
        <f t="shared" si="0"/>
        <v>41603032</v>
      </c>
      <c r="B12" t="s">
        <v>11</v>
      </c>
      <c r="C12" s="1">
        <f>IFERROR(VLOOKUP($A12,delixf,2,0)*(Físico!B12),0)</f>
        <v>0</v>
      </c>
      <c r="D12" s="1">
        <f>IFERROR(VLOOKUP($A12,delixf,2,0)*(Físico!C12),0)</f>
        <v>0</v>
      </c>
      <c r="E12" s="1">
        <f>IFERROR(VLOOKUP($A12,delixf,2,0)*(Físico!D12),0)</f>
        <v>0</v>
      </c>
      <c r="F12" s="1">
        <f>IFERROR(VLOOKUP($A12,delixf,2,0)*(Físico!E12),0)</f>
        <v>0</v>
      </c>
      <c r="G12" s="1">
        <f>IFERROR(VLOOKUP($A12,delixf,2,0)*(Físico!F12),0)</f>
        <v>0</v>
      </c>
      <c r="H12" s="1">
        <f>IFERROR(VLOOKUP($A12,delixf,2,0)*(Físico!G12),0)</f>
        <v>0</v>
      </c>
      <c r="I12" s="1">
        <f>IFERROR(VLOOKUP($A12,delixf,2,0)*(Físico!H12),0)</f>
        <v>0</v>
      </c>
      <c r="J12" s="1">
        <f>IFERROR(VLOOKUP($A12,delixf,2,0)*(Físico!I12),0)</f>
        <v>0</v>
      </c>
      <c r="K12" s="1">
        <f>IFERROR(VLOOKUP($A12,delixf,2,0)*(Físico!J12),0)</f>
        <v>0</v>
      </c>
      <c r="L12" s="1">
        <f>IFERROR(VLOOKUP($A12,delixf,2,0)*(Físico!K12),0)</f>
        <v>0</v>
      </c>
      <c r="M12" s="1">
        <f>IFERROR(VLOOKUP($A12,delixf,2,0)*(Físico!L12),0)</f>
        <v>0</v>
      </c>
      <c r="N12" s="1">
        <f>IFERROR(VLOOKUP($A12,delixf,2,0)*(Físico!M12),0)</f>
        <v>0</v>
      </c>
      <c r="O12" s="1">
        <f>IFERROR(VLOOKUP($A12,delixf,2,0)*(Físico!N12),0)</f>
        <v>0</v>
      </c>
      <c r="P12" s="1">
        <f>IFERROR(VLOOKUP($A12,delixf,2,0)*(Físico!O12),0)</f>
        <v>0</v>
      </c>
      <c r="Q12" s="1">
        <f>IFERROR(VLOOKUP($A12,delixf,2,0)*(Físico!P12),0)</f>
        <v>791.49</v>
      </c>
      <c r="R12" s="1">
        <f>IFERROR(VLOOKUP($A12,delixf,2,0)*(Físico!Q12),0)</f>
        <v>0</v>
      </c>
      <c r="S12" s="1">
        <f>IFERROR(VLOOKUP($A12,delixf,2,0)*(Físico!R12),0)</f>
        <v>0</v>
      </c>
      <c r="T12" s="1">
        <f>IFERROR(VLOOKUP($A12,delixf,2,0)*(Físico!S12),0)</f>
        <v>0</v>
      </c>
      <c r="U12" s="1">
        <f>IFERROR(VLOOKUP($A12,delixf,2,0)*(Físico!T12),0)</f>
        <v>0</v>
      </c>
      <c r="V12" s="1">
        <f>IFERROR(VLOOKUP($A12,delixf,2,0)*(Físico!U12),0)</f>
        <v>0</v>
      </c>
      <c r="W12" s="1">
        <f>IFERROR(VLOOKUP($A12,delixf,2,0)*(Físico!V12),0)</f>
        <v>0</v>
      </c>
      <c r="X12" s="1">
        <f>IFERROR(VLOOKUP($A12,delixf,2,0)*(Físico!W12),0)</f>
        <v>0</v>
      </c>
      <c r="Y12" s="1">
        <f>IFERROR(VLOOKUP($A12,delixf,2,0)*(Físico!X12),0)</f>
        <v>0</v>
      </c>
      <c r="Z12" s="1">
        <f>IFERROR(VLOOKUP($A12,delixf,2,0)*(Físico!Y12),0)</f>
        <v>0</v>
      </c>
      <c r="AA12" s="1">
        <f>IFERROR(VLOOKUP($A12,delixf,2,0)*(Físico!Z12),0)</f>
        <v>0</v>
      </c>
      <c r="AB12" s="1">
        <f>IFERROR(VLOOKUP($A12,delixf,2,0)*(Físico!AA12),0)</f>
        <v>0</v>
      </c>
      <c r="AC12" s="1">
        <f>IFERROR(VLOOKUP($A12,delixf,2,0)*(Físico!AB12),0)</f>
        <v>0</v>
      </c>
      <c r="AD12" s="1">
        <f>IFERROR(VLOOKUP($A12,delixf,2,0)*(Físico!AC12),0)</f>
        <v>0</v>
      </c>
      <c r="AE12" s="1">
        <f>IFERROR(VLOOKUP($A12,delixf,2,0)*(Físico!AD12),0)</f>
        <v>0</v>
      </c>
      <c r="AF12" s="1">
        <f>IFERROR(VLOOKUP($A12,delixf,2,0)*(Físico!AE12),0)</f>
        <v>0</v>
      </c>
      <c r="AG12" s="1">
        <f t="shared" si="1"/>
        <v>791.49</v>
      </c>
    </row>
    <row r="13" spans="1:33" x14ac:dyDescent="0.25">
      <c r="A13">
        <f t="shared" si="0"/>
        <v>41605002</v>
      </c>
      <c r="B13" t="s">
        <v>12</v>
      </c>
      <c r="C13" s="1">
        <f>IFERROR(VLOOKUP($A13,delixf,2,0)*(Físico!B13),0)</f>
        <v>0</v>
      </c>
      <c r="D13" s="1">
        <f>IFERROR(VLOOKUP($A13,delixf,2,0)*(Físico!C13),0)</f>
        <v>0</v>
      </c>
      <c r="E13" s="1">
        <f>IFERROR(VLOOKUP($A13,delixf,2,0)*(Físico!D13),0)</f>
        <v>0</v>
      </c>
      <c r="F13" s="1">
        <f>IFERROR(VLOOKUP($A13,delixf,2,0)*(Físico!E13),0)</f>
        <v>0</v>
      </c>
      <c r="G13" s="1">
        <f>IFERROR(VLOOKUP($A13,delixf,2,0)*(Físico!F13),0)</f>
        <v>0</v>
      </c>
      <c r="H13" s="1">
        <f>IFERROR(VLOOKUP($A13,delixf,2,0)*(Físico!G13),0)</f>
        <v>0</v>
      </c>
      <c r="I13" s="1">
        <f>IFERROR(VLOOKUP($A13,delixf,2,0)*(Físico!H13),0)</f>
        <v>0</v>
      </c>
      <c r="J13" s="1">
        <f>IFERROR(VLOOKUP($A13,delixf,2,0)*(Físico!I13),0)</f>
        <v>0</v>
      </c>
      <c r="K13" s="1">
        <f>IFERROR(VLOOKUP($A13,delixf,2,0)*(Físico!J13),0)</f>
        <v>0</v>
      </c>
      <c r="L13" s="1">
        <f>IFERROR(VLOOKUP($A13,delixf,2,0)*(Físico!K13),0)</f>
        <v>0</v>
      </c>
      <c r="M13" s="1">
        <f>IFERROR(VLOOKUP($A13,delixf,2,0)*(Físico!L13),0)</f>
        <v>0</v>
      </c>
      <c r="N13" s="1">
        <f>IFERROR(VLOOKUP($A13,delixf,2,0)*(Físico!M13),0)</f>
        <v>0</v>
      </c>
      <c r="O13" s="1">
        <f>IFERROR(VLOOKUP($A13,delixf,2,0)*(Físico!N13),0)</f>
        <v>0</v>
      </c>
      <c r="P13" s="1">
        <f>IFERROR(VLOOKUP($A13,delixf,2,0)*(Físico!O13),0)</f>
        <v>0</v>
      </c>
      <c r="Q13" s="1">
        <f>IFERROR(VLOOKUP($A13,delixf,2,0)*(Físico!P13),0)</f>
        <v>1971.77</v>
      </c>
      <c r="R13" s="1">
        <f>IFERROR(VLOOKUP($A13,delixf,2,0)*(Físico!Q13),0)</f>
        <v>0</v>
      </c>
      <c r="S13" s="1">
        <f>IFERROR(VLOOKUP($A13,delixf,2,0)*(Físico!R13),0)</f>
        <v>0</v>
      </c>
      <c r="T13" s="1">
        <f>IFERROR(VLOOKUP($A13,delixf,2,0)*(Físico!S13),0)</f>
        <v>0</v>
      </c>
      <c r="U13" s="1">
        <f>IFERROR(VLOOKUP($A13,delixf,2,0)*(Físico!T13),0)</f>
        <v>0</v>
      </c>
      <c r="V13" s="1">
        <f>IFERROR(VLOOKUP($A13,delixf,2,0)*(Físico!U13),0)</f>
        <v>0</v>
      </c>
      <c r="W13" s="1">
        <f>IFERROR(VLOOKUP($A13,delixf,2,0)*(Físico!V13),0)</f>
        <v>0</v>
      </c>
      <c r="X13" s="1">
        <f>IFERROR(VLOOKUP($A13,delixf,2,0)*(Físico!W13),0)</f>
        <v>0</v>
      </c>
      <c r="Y13" s="1">
        <f>IFERROR(VLOOKUP($A13,delixf,2,0)*(Físico!X13),0)</f>
        <v>0</v>
      </c>
      <c r="Z13" s="1">
        <f>IFERROR(VLOOKUP($A13,delixf,2,0)*(Físico!Y13),0)</f>
        <v>0</v>
      </c>
      <c r="AA13" s="1">
        <f>IFERROR(VLOOKUP($A13,delixf,2,0)*(Físico!Z13),0)</f>
        <v>0</v>
      </c>
      <c r="AB13" s="1">
        <f>IFERROR(VLOOKUP($A13,delixf,2,0)*(Físico!AA13),0)</f>
        <v>0</v>
      </c>
      <c r="AC13" s="1">
        <f>IFERROR(VLOOKUP($A13,delixf,2,0)*(Físico!AB13),0)</f>
        <v>0</v>
      </c>
      <c r="AD13" s="1">
        <f>IFERROR(VLOOKUP($A13,delixf,2,0)*(Físico!AC13),0)</f>
        <v>0</v>
      </c>
      <c r="AE13" s="1">
        <f>IFERROR(VLOOKUP($A13,delixf,2,0)*(Físico!AD13),0)</f>
        <v>0</v>
      </c>
      <c r="AF13" s="1">
        <f>IFERROR(VLOOKUP($A13,delixf,2,0)*(Físico!AE13),0)</f>
        <v>0</v>
      </c>
      <c r="AG13" s="1">
        <f t="shared" si="1"/>
        <v>1971.77</v>
      </c>
    </row>
    <row r="14" spans="1:33" x14ac:dyDescent="0.25">
      <c r="A14">
        <f t="shared" si="0"/>
        <v>41605007</v>
      </c>
      <c r="B14" t="s">
        <v>13</v>
      </c>
      <c r="C14" s="1">
        <f>IFERROR(VLOOKUP($A14,delixf,2,0)*(Físico!B14),0)</f>
        <v>0</v>
      </c>
      <c r="D14" s="1">
        <f>IFERROR(VLOOKUP($A14,delixf,2,0)*(Físico!C14),0)</f>
        <v>0</v>
      </c>
      <c r="E14" s="1">
        <f>IFERROR(VLOOKUP($A14,delixf,2,0)*(Físico!D14),0)</f>
        <v>0</v>
      </c>
      <c r="F14" s="1">
        <f>IFERROR(VLOOKUP($A14,delixf,2,0)*(Físico!E14),0)</f>
        <v>0</v>
      </c>
      <c r="G14" s="1">
        <f>IFERROR(VLOOKUP($A14,delixf,2,0)*(Físico!F14),0)</f>
        <v>0</v>
      </c>
      <c r="H14" s="1">
        <f>IFERROR(VLOOKUP($A14,delixf,2,0)*(Físico!G14),0)</f>
        <v>0</v>
      </c>
      <c r="I14" s="1">
        <f>IFERROR(VLOOKUP($A14,delixf,2,0)*(Físico!H14),0)</f>
        <v>0</v>
      </c>
      <c r="J14" s="1">
        <f>IFERROR(VLOOKUP($A14,delixf,2,0)*(Físico!I14),0)</f>
        <v>0</v>
      </c>
      <c r="K14" s="1">
        <f>IFERROR(VLOOKUP($A14,delixf,2,0)*(Físico!J14),0)</f>
        <v>0</v>
      </c>
      <c r="L14" s="1">
        <f>IFERROR(VLOOKUP($A14,delixf,2,0)*(Físico!K14),0)</f>
        <v>0</v>
      </c>
      <c r="M14" s="1">
        <f>IFERROR(VLOOKUP($A14,delixf,2,0)*(Físico!L14),0)</f>
        <v>0</v>
      </c>
      <c r="N14" s="1">
        <f>IFERROR(VLOOKUP($A14,delixf,2,0)*(Físico!M14),0)</f>
        <v>0</v>
      </c>
      <c r="O14" s="1">
        <f>IFERROR(VLOOKUP($A14,delixf,2,0)*(Físico!N14),0)</f>
        <v>0</v>
      </c>
      <c r="P14" s="1">
        <f>IFERROR(VLOOKUP($A14,delixf,2,0)*(Físico!O14),0)</f>
        <v>0</v>
      </c>
      <c r="Q14" s="1">
        <f>IFERROR(VLOOKUP($A14,delixf,2,0)*(Físico!P14),0)</f>
        <v>0</v>
      </c>
      <c r="R14" s="1">
        <f>IFERROR(VLOOKUP($A14,delixf,2,0)*(Físico!Q14),0)</f>
        <v>0</v>
      </c>
      <c r="S14" s="1">
        <f>IFERROR(VLOOKUP($A14,delixf,2,0)*(Físico!R14),0)</f>
        <v>0</v>
      </c>
      <c r="T14" s="1">
        <f>IFERROR(VLOOKUP($A14,delixf,2,0)*(Físico!S14),0)</f>
        <v>0</v>
      </c>
      <c r="U14" s="1">
        <f>IFERROR(VLOOKUP($A14,delixf,2,0)*(Físico!T14),0)</f>
        <v>0</v>
      </c>
      <c r="V14" s="1">
        <f>IFERROR(VLOOKUP($A14,delixf,2,0)*(Físico!U14),0)</f>
        <v>5434.4</v>
      </c>
      <c r="W14" s="1">
        <f>IFERROR(VLOOKUP($A14,delixf,2,0)*(Físico!V14),0)</f>
        <v>0</v>
      </c>
      <c r="X14" s="1">
        <f>IFERROR(VLOOKUP($A14,delixf,2,0)*(Físico!W14),0)</f>
        <v>0</v>
      </c>
      <c r="Y14" s="1">
        <f>IFERROR(VLOOKUP($A14,delixf,2,0)*(Físico!X14),0)</f>
        <v>0</v>
      </c>
      <c r="Z14" s="1">
        <f>IFERROR(VLOOKUP($A14,delixf,2,0)*(Físico!Y14),0)</f>
        <v>0</v>
      </c>
      <c r="AA14" s="1">
        <f>IFERROR(VLOOKUP($A14,delixf,2,0)*(Físico!Z14),0)</f>
        <v>0</v>
      </c>
      <c r="AB14" s="1">
        <f>IFERROR(VLOOKUP($A14,delixf,2,0)*(Físico!AA14),0)</f>
        <v>0</v>
      </c>
      <c r="AC14" s="1">
        <f>IFERROR(VLOOKUP($A14,delixf,2,0)*(Físico!AB14),0)</f>
        <v>0</v>
      </c>
      <c r="AD14" s="1">
        <f>IFERROR(VLOOKUP($A14,delixf,2,0)*(Físico!AC14),0)</f>
        <v>0</v>
      </c>
      <c r="AE14" s="1">
        <f>IFERROR(VLOOKUP($A14,delixf,2,0)*(Físico!AD14),0)</f>
        <v>0</v>
      </c>
      <c r="AF14" s="1">
        <f>IFERROR(VLOOKUP($A14,delixf,2,0)*(Físico!AE14),0)</f>
        <v>0</v>
      </c>
      <c r="AG14" s="1">
        <f t="shared" si="1"/>
        <v>5434.4</v>
      </c>
    </row>
    <row r="15" spans="1:33" x14ac:dyDescent="0.25">
      <c r="A15">
        <f t="shared" si="0"/>
        <v>41606001</v>
      </c>
      <c r="B15" t="s">
        <v>14</v>
      </c>
      <c r="C15" s="1">
        <f>IFERROR(VLOOKUP($A15,delixf,2,0)*(Físico!B15),0)</f>
        <v>0</v>
      </c>
      <c r="D15" s="1">
        <f>IFERROR(VLOOKUP($A15,delixf,2,0)*(Físico!C15),0)</f>
        <v>0</v>
      </c>
      <c r="E15" s="1">
        <f>IFERROR(VLOOKUP($A15,delixf,2,0)*(Físico!D15),0)</f>
        <v>0</v>
      </c>
      <c r="F15" s="1">
        <f>IFERROR(VLOOKUP($A15,delixf,2,0)*(Físico!E15),0)</f>
        <v>0</v>
      </c>
      <c r="G15" s="1">
        <f>IFERROR(VLOOKUP($A15,delixf,2,0)*(Físico!F15),0)</f>
        <v>0</v>
      </c>
      <c r="H15" s="1">
        <f>IFERROR(VLOOKUP($A15,delixf,2,0)*(Físico!G15),0)</f>
        <v>0</v>
      </c>
      <c r="I15" s="1">
        <f>IFERROR(VLOOKUP($A15,delixf,2,0)*(Físico!H15),0)</f>
        <v>0</v>
      </c>
      <c r="J15" s="1">
        <f>IFERROR(VLOOKUP($A15,delixf,2,0)*(Físico!I15),0)</f>
        <v>0</v>
      </c>
      <c r="K15" s="1">
        <f>IFERROR(VLOOKUP($A15,delixf,2,0)*(Físico!J15),0)</f>
        <v>0</v>
      </c>
      <c r="L15" s="1">
        <f>IFERROR(VLOOKUP($A15,delixf,2,0)*(Físico!K15),0)</f>
        <v>0</v>
      </c>
      <c r="M15" s="1">
        <f>IFERROR(VLOOKUP($A15,delixf,2,0)*(Físico!L15),0)</f>
        <v>0</v>
      </c>
      <c r="N15" s="1">
        <f>IFERROR(VLOOKUP($A15,delixf,2,0)*(Físico!M15),0)</f>
        <v>0</v>
      </c>
      <c r="O15" s="1">
        <f>IFERROR(VLOOKUP($A15,delixf,2,0)*(Físico!N15),0)</f>
        <v>0</v>
      </c>
      <c r="P15" s="1">
        <f>IFERROR(VLOOKUP($A15,delixf,2,0)*(Físico!O15),0)</f>
        <v>0</v>
      </c>
      <c r="Q15" s="1">
        <f>IFERROR(VLOOKUP($A15,delixf,2,0)*(Físico!P15),0)</f>
        <v>7234.76</v>
      </c>
      <c r="R15" s="1">
        <f>IFERROR(VLOOKUP($A15,delixf,2,0)*(Físico!Q15),0)</f>
        <v>0</v>
      </c>
      <c r="S15" s="1">
        <f>IFERROR(VLOOKUP($A15,delixf,2,0)*(Físico!R15),0)</f>
        <v>0</v>
      </c>
      <c r="T15" s="1">
        <f>IFERROR(VLOOKUP($A15,delixf,2,0)*(Físico!S15),0)</f>
        <v>0</v>
      </c>
      <c r="U15" s="1">
        <f>IFERROR(VLOOKUP($A15,delixf,2,0)*(Físico!T15),0)</f>
        <v>0</v>
      </c>
      <c r="V15" s="1">
        <f>IFERROR(VLOOKUP($A15,delixf,2,0)*(Físico!U15),0)</f>
        <v>0</v>
      </c>
      <c r="W15" s="1">
        <f>IFERROR(VLOOKUP($A15,delixf,2,0)*(Físico!V15),0)</f>
        <v>0</v>
      </c>
      <c r="X15" s="1">
        <f>IFERROR(VLOOKUP($A15,delixf,2,0)*(Físico!W15),0)</f>
        <v>0</v>
      </c>
      <c r="Y15" s="1">
        <f>IFERROR(VLOOKUP($A15,delixf,2,0)*(Físico!X15),0)</f>
        <v>0</v>
      </c>
      <c r="Z15" s="1">
        <f>IFERROR(VLOOKUP($A15,delixf,2,0)*(Físico!Y15),0)</f>
        <v>0</v>
      </c>
      <c r="AA15" s="1">
        <f>IFERROR(VLOOKUP($A15,delixf,2,0)*(Físico!Z15),0)</f>
        <v>0</v>
      </c>
      <c r="AB15" s="1">
        <f>IFERROR(VLOOKUP($A15,delixf,2,0)*(Físico!AA15),0)</f>
        <v>0</v>
      </c>
      <c r="AC15" s="1">
        <f>IFERROR(VLOOKUP($A15,delixf,2,0)*(Físico!AB15),0)</f>
        <v>0</v>
      </c>
      <c r="AD15" s="1">
        <f>IFERROR(VLOOKUP($A15,delixf,2,0)*(Físico!AC15),0)</f>
        <v>0</v>
      </c>
      <c r="AE15" s="1">
        <f>IFERROR(VLOOKUP($A15,delixf,2,0)*(Físico!AD15),0)</f>
        <v>0</v>
      </c>
      <c r="AF15" s="1">
        <f>IFERROR(VLOOKUP($A15,delixf,2,0)*(Físico!AE15),0)</f>
        <v>0</v>
      </c>
      <c r="AG15" s="1">
        <f t="shared" si="1"/>
        <v>7234.76</v>
      </c>
    </row>
    <row r="16" spans="1:33" x14ac:dyDescent="0.25">
      <c r="A16">
        <f t="shared" si="0"/>
        <v>41606011</v>
      </c>
      <c r="B16" t="s">
        <v>15</v>
      </c>
      <c r="C16" s="1">
        <f>IFERROR(VLOOKUP($A16,delixf,2,0)*(Físico!B16),0)</f>
        <v>0</v>
      </c>
      <c r="D16" s="1">
        <f>IFERROR(VLOOKUP($A16,delixf,2,0)*(Físico!C16),0)</f>
        <v>0</v>
      </c>
      <c r="E16" s="1">
        <f>IFERROR(VLOOKUP($A16,delixf,2,0)*(Físico!D16),0)</f>
        <v>0</v>
      </c>
      <c r="F16" s="1">
        <f>IFERROR(VLOOKUP($A16,delixf,2,0)*(Físico!E16),0)</f>
        <v>0</v>
      </c>
      <c r="G16" s="1">
        <f>IFERROR(VLOOKUP($A16,delixf,2,0)*(Físico!F16),0)</f>
        <v>0</v>
      </c>
      <c r="H16" s="1">
        <f>IFERROR(VLOOKUP($A16,delixf,2,0)*(Físico!G16),0)</f>
        <v>0</v>
      </c>
      <c r="I16" s="1">
        <f>IFERROR(VLOOKUP($A16,delixf,2,0)*(Físico!H16),0)</f>
        <v>0</v>
      </c>
      <c r="J16" s="1">
        <f>IFERROR(VLOOKUP($A16,delixf,2,0)*(Físico!I16),0)</f>
        <v>0</v>
      </c>
      <c r="K16" s="1">
        <f>IFERROR(VLOOKUP($A16,delixf,2,0)*(Físico!J16),0)</f>
        <v>0</v>
      </c>
      <c r="L16" s="1">
        <f>IFERROR(VLOOKUP($A16,delixf,2,0)*(Físico!K16),0)</f>
        <v>0</v>
      </c>
      <c r="M16" s="1">
        <f>IFERROR(VLOOKUP($A16,delixf,2,0)*(Físico!L16),0)</f>
        <v>0</v>
      </c>
      <c r="N16" s="1">
        <f>IFERROR(VLOOKUP($A16,delixf,2,0)*(Físico!M16),0)</f>
        <v>0</v>
      </c>
      <c r="O16" s="1">
        <f>IFERROR(VLOOKUP($A16,delixf,2,0)*(Físico!N16),0)</f>
        <v>0</v>
      </c>
      <c r="P16" s="1">
        <f>IFERROR(VLOOKUP($A16,delixf,2,0)*(Físico!O16),0)</f>
        <v>0</v>
      </c>
      <c r="Q16" s="1">
        <f>IFERROR(VLOOKUP($A16,delixf,2,0)*(Físico!P16),0)</f>
        <v>2279.2399999999998</v>
      </c>
      <c r="R16" s="1">
        <f>IFERROR(VLOOKUP($A16,delixf,2,0)*(Físico!Q16),0)</f>
        <v>0</v>
      </c>
      <c r="S16" s="1">
        <f>IFERROR(VLOOKUP($A16,delixf,2,0)*(Físico!R16),0)</f>
        <v>0</v>
      </c>
      <c r="T16" s="1">
        <f>IFERROR(VLOOKUP($A16,delixf,2,0)*(Físico!S16),0)</f>
        <v>0</v>
      </c>
      <c r="U16" s="1">
        <f>IFERROR(VLOOKUP($A16,delixf,2,0)*(Físico!T16),0)</f>
        <v>0</v>
      </c>
      <c r="V16" s="1">
        <f>IFERROR(VLOOKUP($A16,delixf,2,0)*(Físico!U16),0)</f>
        <v>0</v>
      </c>
      <c r="W16" s="1">
        <f>IFERROR(VLOOKUP($A16,delixf,2,0)*(Físico!V16),0)</f>
        <v>0</v>
      </c>
      <c r="X16" s="1">
        <f>IFERROR(VLOOKUP($A16,delixf,2,0)*(Físico!W16),0)</f>
        <v>0</v>
      </c>
      <c r="Y16" s="1">
        <f>IFERROR(VLOOKUP($A16,delixf,2,0)*(Físico!X16),0)</f>
        <v>0</v>
      </c>
      <c r="Z16" s="1">
        <f>IFERROR(VLOOKUP($A16,delixf,2,0)*(Físico!Y16),0)</f>
        <v>0</v>
      </c>
      <c r="AA16" s="1">
        <f>IFERROR(VLOOKUP($A16,delixf,2,0)*(Físico!Z16),0)</f>
        <v>0</v>
      </c>
      <c r="AB16" s="1">
        <f>IFERROR(VLOOKUP($A16,delixf,2,0)*(Físico!AA16),0)</f>
        <v>0</v>
      </c>
      <c r="AC16" s="1">
        <f>IFERROR(VLOOKUP($A16,delixf,2,0)*(Físico!AB16),0)</f>
        <v>0</v>
      </c>
      <c r="AD16" s="1">
        <f>IFERROR(VLOOKUP($A16,delixf,2,0)*(Físico!AC16),0)</f>
        <v>0</v>
      </c>
      <c r="AE16" s="1">
        <f>IFERROR(VLOOKUP($A16,delixf,2,0)*(Físico!AD16),0)</f>
        <v>0</v>
      </c>
      <c r="AF16" s="1">
        <f>IFERROR(VLOOKUP($A16,delixf,2,0)*(Físico!AE16),0)</f>
        <v>0</v>
      </c>
      <c r="AG16" s="1">
        <f t="shared" si="1"/>
        <v>2279.2399999999998</v>
      </c>
    </row>
    <row r="17" spans="1:33" x14ac:dyDescent="0.25">
      <c r="A17">
        <f t="shared" si="0"/>
        <v>41608003</v>
      </c>
      <c r="B17" t="s">
        <v>16</v>
      </c>
      <c r="C17" s="1">
        <f>IFERROR(VLOOKUP($A17,delixf,2,0)*(Físico!B17),0)</f>
        <v>0</v>
      </c>
      <c r="D17" s="1">
        <f>IFERROR(VLOOKUP($A17,delixf,2,0)*(Físico!C17),0)</f>
        <v>0</v>
      </c>
      <c r="E17" s="1">
        <f>IFERROR(VLOOKUP($A17,delixf,2,0)*(Físico!D17),0)</f>
        <v>0</v>
      </c>
      <c r="F17" s="1">
        <f>IFERROR(VLOOKUP($A17,delixf,2,0)*(Físico!E17),0)</f>
        <v>0</v>
      </c>
      <c r="G17" s="1">
        <f>IFERROR(VLOOKUP($A17,delixf,2,0)*(Físico!F17),0)</f>
        <v>0</v>
      </c>
      <c r="H17" s="1">
        <f>IFERROR(VLOOKUP($A17,delixf,2,0)*(Físico!G17),0)</f>
        <v>0</v>
      </c>
      <c r="I17" s="1">
        <f>IFERROR(VLOOKUP($A17,delixf,2,0)*(Físico!H17),0)</f>
        <v>0</v>
      </c>
      <c r="J17" s="1">
        <f>IFERROR(VLOOKUP($A17,delixf,2,0)*(Físico!I17),0)</f>
        <v>0</v>
      </c>
      <c r="K17" s="1">
        <f>IFERROR(VLOOKUP($A17,delixf,2,0)*(Físico!J17),0)</f>
        <v>0</v>
      </c>
      <c r="L17" s="1">
        <f>IFERROR(VLOOKUP($A17,delixf,2,0)*(Físico!K17),0)</f>
        <v>0</v>
      </c>
      <c r="M17" s="1">
        <f>IFERROR(VLOOKUP($A17,delixf,2,0)*(Físico!L17),0)</f>
        <v>0</v>
      </c>
      <c r="N17" s="1">
        <f>IFERROR(VLOOKUP($A17,delixf,2,0)*(Físico!M17),0)</f>
        <v>0</v>
      </c>
      <c r="O17" s="1">
        <f>IFERROR(VLOOKUP($A17,delixf,2,0)*(Físico!N17),0)</f>
        <v>0</v>
      </c>
      <c r="P17" s="1">
        <f>IFERROR(VLOOKUP($A17,delixf,2,0)*(Físico!O17),0)</f>
        <v>0</v>
      </c>
      <c r="Q17" s="1">
        <f>IFERROR(VLOOKUP($A17,delixf,2,0)*(Físico!P17),0)</f>
        <v>1584.72</v>
      </c>
      <c r="R17" s="1">
        <f>IFERROR(VLOOKUP($A17,delixf,2,0)*(Físico!Q17),0)</f>
        <v>0</v>
      </c>
      <c r="S17" s="1">
        <f>IFERROR(VLOOKUP($A17,delixf,2,0)*(Físico!R17),0)</f>
        <v>0</v>
      </c>
      <c r="T17" s="1">
        <f>IFERROR(VLOOKUP($A17,delixf,2,0)*(Físico!S17),0)</f>
        <v>0</v>
      </c>
      <c r="U17" s="1">
        <f>IFERROR(VLOOKUP($A17,delixf,2,0)*(Físico!T17),0)</f>
        <v>0</v>
      </c>
      <c r="V17" s="1">
        <f>IFERROR(VLOOKUP($A17,delixf,2,0)*(Físico!U17),0)</f>
        <v>0</v>
      </c>
      <c r="W17" s="1">
        <f>IFERROR(VLOOKUP($A17,delixf,2,0)*(Físico!V17),0)</f>
        <v>0</v>
      </c>
      <c r="X17" s="1">
        <f>IFERROR(VLOOKUP($A17,delixf,2,0)*(Físico!W17),0)</f>
        <v>0</v>
      </c>
      <c r="Y17" s="1">
        <f>IFERROR(VLOOKUP($A17,delixf,2,0)*(Físico!X17),0)</f>
        <v>0</v>
      </c>
      <c r="Z17" s="1">
        <f>IFERROR(VLOOKUP($A17,delixf,2,0)*(Físico!Y17),0)</f>
        <v>0</v>
      </c>
      <c r="AA17" s="1">
        <f>IFERROR(VLOOKUP($A17,delixf,2,0)*(Físico!Z17),0)</f>
        <v>0</v>
      </c>
      <c r="AB17" s="1">
        <f>IFERROR(VLOOKUP($A17,delixf,2,0)*(Físico!AA17),0)</f>
        <v>0</v>
      </c>
      <c r="AC17" s="1">
        <f>IFERROR(VLOOKUP($A17,delixf,2,0)*(Físico!AB17),0)</f>
        <v>0</v>
      </c>
      <c r="AD17" s="1">
        <f>IFERROR(VLOOKUP($A17,delixf,2,0)*(Físico!AC17),0)</f>
        <v>0</v>
      </c>
      <c r="AE17" s="1">
        <f>IFERROR(VLOOKUP($A17,delixf,2,0)*(Físico!AD17),0)</f>
        <v>0</v>
      </c>
      <c r="AF17" s="1">
        <f>IFERROR(VLOOKUP($A17,delixf,2,0)*(Físico!AE17),0)</f>
        <v>0</v>
      </c>
      <c r="AG17" s="1">
        <f t="shared" si="1"/>
        <v>1584.72</v>
      </c>
    </row>
    <row r="18" spans="1:33" x14ac:dyDescent="0.25">
      <c r="A18">
        <f t="shared" si="0"/>
        <v>41612005</v>
      </c>
      <c r="B18" t="s">
        <v>17</v>
      </c>
      <c r="C18" s="1">
        <f>IFERROR(VLOOKUP($A18,delixf,2,0)*(Físico!B18),0)</f>
        <v>0</v>
      </c>
      <c r="D18" s="1">
        <f>IFERROR(VLOOKUP($A18,delixf,2,0)*(Físico!C18),0)</f>
        <v>0</v>
      </c>
      <c r="E18" s="1">
        <f>IFERROR(VLOOKUP($A18,delixf,2,0)*(Físico!D18),0)</f>
        <v>0</v>
      </c>
      <c r="F18" s="1">
        <f>IFERROR(VLOOKUP($A18,delixf,2,0)*(Físico!E18),0)</f>
        <v>0</v>
      </c>
      <c r="G18" s="1">
        <f>IFERROR(VLOOKUP($A18,delixf,2,0)*(Físico!F18),0)</f>
        <v>0</v>
      </c>
      <c r="H18" s="1">
        <f>IFERROR(VLOOKUP($A18,delixf,2,0)*(Físico!G18),0)</f>
        <v>0</v>
      </c>
      <c r="I18" s="1">
        <f>IFERROR(VLOOKUP($A18,delixf,2,0)*(Físico!H18),0)</f>
        <v>0</v>
      </c>
      <c r="J18" s="1">
        <f>IFERROR(VLOOKUP($A18,delixf,2,0)*(Físico!I18),0)</f>
        <v>0</v>
      </c>
      <c r="K18" s="1">
        <f>IFERROR(VLOOKUP($A18,delixf,2,0)*(Físico!J18),0)</f>
        <v>0</v>
      </c>
      <c r="L18" s="1">
        <f>IFERROR(VLOOKUP($A18,delixf,2,0)*(Físico!K18),0)</f>
        <v>0</v>
      </c>
      <c r="M18" s="1">
        <f>IFERROR(VLOOKUP($A18,delixf,2,0)*(Físico!L18),0)</f>
        <v>0</v>
      </c>
      <c r="N18" s="1">
        <f>IFERROR(VLOOKUP($A18,delixf,2,0)*(Físico!M18),0)</f>
        <v>0</v>
      </c>
      <c r="O18" s="1">
        <f>IFERROR(VLOOKUP($A18,delixf,2,0)*(Físico!N18),0)</f>
        <v>0</v>
      </c>
      <c r="P18" s="1">
        <f>IFERROR(VLOOKUP($A18,delixf,2,0)*(Físico!O18),0)</f>
        <v>0</v>
      </c>
      <c r="Q18" s="1">
        <f>IFERROR(VLOOKUP($A18,delixf,2,0)*(Físico!P18),0)</f>
        <v>0</v>
      </c>
      <c r="R18" s="1">
        <f>IFERROR(VLOOKUP($A18,delixf,2,0)*(Físico!Q18),0)</f>
        <v>0</v>
      </c>
      <c r="S18" s="1">
        <f>IFERROR(VLOOKUP($A18,delixf,2,0)*(Físico!R18),0)</f>
        <v>0</v>
      </c>
      <c r="T18" s="1">
        <f>IFERROR(VLOOKUP($A18,delixf,2,0)*(Físico!S18),0)</f>
        <v>0</v>
      </c>
      <c r="U18" s="1">
        <f>IFERROR(VLOOKUP($A18,delixf,2,0)*(Físico!T18),0)</f>
        <v>0</v>
      </c>
      <c r="V18" s="1">
        <f>IFERROR(VLOOKUP($A18,delixf,2,0)*(Físico!U18),0)</f>
        <v>1913.83</v>
      </c>
      <c r="W18" s="1">
        <f>IFERROR(VLOOKUP($A18,delixf,2,0)*(Físico!V18),0)</f>
        <v>0</v>
      </c>
      <c r="X18" s="1">
        <f>IFERROR(VLOOKUP($A18,delixf,2,0)*(Físico!W18),0)</f>
        <v>0</v>
      </c>
      <c r="Y18" s="1">
        <f>IFERROR(VLOOKUP($A18,delixf,2,0)*(Físico!X18),0)</f>
        <v>0</v>
      </c>
      <c r="Z18" s="1">
        <f>IFERROR(VLOOKUP($A18,delixf,2,0)*(Físico!Y18),0)</f>
        <v>0</v>
      </c>
      <c r="AA18" s="1">
        <f>IFERROR(VLOOKUP($A18,delixf,2,0)*(Físico!Z18),0)</f>
        <v>0</v>
      </c>
      <c r="AB18" s="1">
        <f>IFERROR(VLOOKUP($A18,delixf,2,0)*(Físico!AA18),0)</f>
        <v>0</v>
      </c>
      <c r="AC18" s="1">
        <f>IFERROR(VLOOKUP($A18,delixf,2,0)*(Físico!AB18),0)</f>
        <v>0</v>
      </c>
      <c r="AD18" s="1">
        <f>IFERROR(VLOOKUP($A18,delixf,2,0)*(Físico!AC18),0)</f>
        <v>0</v>
      </c>
      <c r="AE18" s="1">
        <f>IFERROR(VLOOKUP($A18,delixf,2,0)*(Físico!AD18),0)</f>
        <v>0</v>
      </c>
      <c r="AF18" s="1">
        <f>IFERROR(VLOOKUP($A18,delixf,2,0)*(Físico!AE18),0)</f>
        <v>0</v>
      </c>
      <c r="AG18" s="1">
        <f t="shared" si="1"/>
        <v>1913.83</v>
      </c>
    </row>
    <row r="19" spans="1:33" x14ac:dyDescent="0.25">
      <c r="B19" t="s">
        <v>18</v>
      </c>
      <c r="C19" s="1">
        <f>SUM(C2:C18)</f>
        <v>0</v>
      </c>
      <c r="D19" s="1">
        <f t="shared" ref="D19:AF19" si="2">SUM(D2:D18)</f>
        <v>2834.6400000000003</v>
      </c>
      <c r="E19" s="1">
        <f t="shared" si="2"/>
        <v>0</v>
      </c>
      <c r="F19" s="1">
        <f t="shared" si="2"/>
        <v>0</v>
      </c>
      <c r="G19" s="1">
        <f t="shared" si="2"/>
        <v>0</v>
      </c>
      <c r="H19" s="1">
        <f t="shared" si="2"/>
        <v>0</v>
      </c>
      <c r="I19" s="1">
        <f t="shared" si="2"/>
        <v>0</v>
      </c>
      <c r="J19" s="1">
        <f t="shared" si="2"/>
        <v>0</v>
      </c>
      <c r="K19" s="1">
        <f t="shared" si="2"/>
        <v>0</v>
      </c>
      <c r="L19" s="1">
        <f t="shared" si="2"/>
        <v>0</v>
      </c>
      <c r="M19" s="1">
        <f t="shared" si="2"/>
        <v>0</v>
      </c>
      <c r="N19" s="1">
        <f t="shared" si="2"/>
        <v>0</v>
      </c>
      <c r="O19" s="1">
        <f t="shared" si="2"/>
        <v>0</v>
      </c>
      <c r="P19" s="1">
        <f t="shared" si="2"/>
        <v>0</v>
      </c>
      <c r="Q19" s="1">
        <f t="shared" si="2"/>
        <v>16141.26</v>
      </c>
      <c r="R19" s="1">
        <f t="shared" si="2"/>
        <v>0</v>
      </c>
      <c r="S19" s="1">
        <f t="shared" si="2"/>
        <v>0</v>
      </c>
      <c r="T19" s="1">
        <f t="shared" si="2"/>
        <v>2186.79</v>
      </c>
      <c r="U19" s="1">
        <f t="shared" si="2"/>
        <v>0</v>
      </c>
      <c r="V19" s="1">
        <f t="shared" si="2"/>
        <v>7348.23</v>
      </c>
      <c r="W19" s="1">
        <f t="shared" si="2"/>
        <v>0</v>
      </c>
      <c r="X19" s="1">
        <f t="shared" si="2"/>
        <v>0</v>
      </c>
      <c r="Y19" s="1">
        <f t="shared" si="2"/>
        <v>0</v>
      </c>
      <c r="Z19" s="1">
        <f t="shared" si="2"/>
        <v>0</v>
      </c>
      <c r="AA19" s="1">
        <f t="shared" si="2"/>
        <v>7910.76</v>
      </c>
      <c r="AB19" s="1">
        <f t="shared" si="2"/>
        <v>0</v>
      </c>
      <c r="AC19" s="1">
        <f t="shared" si="2"/>
        <v>0</v>
      </c>
      <c r="AD19" s="1">
        <f t="shared" si="2"/>
        <v>0</v>
      </c>
      <c r="AE19" s="1">
        <f t="shared" si="2"/>
        <v>0</v>
      </c>
      <c r="AF19" s="1">
        <f t="shared" si="2"/>
        <v>0</v>
      </c>
      <c r="AG19" s="1">
        <f>SUM(AG2:AG18)</f>
        <v>36421.680000000008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2026-06-08T17:57:32Z</dcterms:created>
  <dcterms:modified xsi:type="dcterms:W3CDTF">2026-06-09T16:52:51Z</dcterms:modified>
</cp:coreProperties>
</file>